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desig\Downloads\"/>
    </mc:Choice>
  </mc:AlternateContent>
  <xr:revisionPtr revIDLastSave="0" documentId="13_ncr:1_{DF7AFAD4-B75F-4154-AAF2-A7A5681F48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perating Budget 2025-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1" l="1"/>
  <c r="F10" i="1"/>
  <c r="W98" i="1"/>
  <c r="G98" i="1"/>
  <c r="U97" i="1"/>
  <c r="I97" i="1"/>
  <c r="Y96" i="1"/>
  <c r="W96" i="1"/>
  <c r="K96" i="1"/>
  <c r="AD89" i="1"/>
  <c r="AC89" i="1"/>
  <c r="AC98" i="1" s="1"/>
  <c r="AB89" i="1"/>
  <c r="AA89" i="1"/>
  <c r="AA98" i="1" s="1"/>
  <c r="Z89" i="1"/>
  <c r="Y89" i="1"/>
  <c r="Y98" i="1" s="1"/>
  <c r="X89" i="1"/>
  <c r="W89" i="1"/>
  <c r="V89" i="1"/>
  <c r="U89" i="1"/>
  <c r="U98" i="1" s="1"/>
  <c r="T89" i="1"/>
  <c r="S98" i="1" s="1"/>
  <c r="S89" i="1"/>
  <c r="R89" i="1"/>
  <c r="Q89" i="1"/>
  <c r="Q98" i="1" s="1"/>
  <c r="P89" i="1"/>
  <c r="O89" i="1"/>
  <c r="O98" i="1" s="1"/>
  <c r="N89" i="1"/>
  <c r="M89" i="1"/>
  <c r="M98" i="1" s="1"/>
  <c r="L89" i="1"/>
  <c r="K89" i="1"/>
  <c r="K98" i="1" s="1"/>
  <c r="J89" i="1"/>
  <c r="I89" i="1"/>
  <c r="I98" i="1" s="1"/>
  <c r="H89" i="1"/>
  <c r="G89" i="1"/>
  <c r="E89" i="1" a="1"/>
  <c r="E89" i="1" s="1"/>
  <c r="E90" i="1" s="1"/>
  <c r="AD74" i="1"/>
  <c r="AC97" i="1" s="1"/>
  <c r="AC74" i="1"/>
  <c r="AB74" i="1"/>
  <c r="AA97" i="1" s="1"/>
  <c r="AA74" i="1"/>
  <c r="Z74" i="1"/>
  <c r="Y97" i="1" s="1"/>
  <c r="Y74" i="1"/>
  <c r="X74" i="1"/>
  <c r="W97" i="1" s="1"/>
  <c r="W74" i="1"/>
  <c r="V74" i="1"/>
  <c r="U74" i="1"/>
  <c r="T74" i="1"/>
  <c r="S97" i="1" s="1"/>
  <c r="S74" i="1"/>
  <c r="R74" i="1"/>
  <c r="Q97" i="1" s="1"/>
  <c r="Q74" i="1"/>
  <c r="P74" i="1"/>
  <c r="O97" i="1" s="1"/>
  <c r="O74" i="1"/>
  <c r="N74" i="1"/>
  <c r="M97" i="1" s="1"/>
  <c r="M74" i="1"/>
  <c r="L74" i="1"/>
  <c r="K97" i="1" s="1"/>
  <c r="K74" i="1"/>
  <c r="J74" i="1"/>
  <c r="I74" i="1"/>
  <c r="H74" i="1"/>
  <c r="G97" i="1" s="1"/>
  <c r="G74" i="1"/>
  <c r="E75" i="1" s="1"/>
  <c r="F74" i="1"/>
  <c r="F75" i="1" s="1"/>
  <c r="E97" i="1" s="1"/>
  <c r="E74" i="1"/>
  <c r="F63" i="1"/>
  <c r="AD62" i="1"/>
  <c r="AC62" i="1"/>
  <c r="AC96" i="1" s="1"/>
  <c r="AB62" i="1"/>
  <c r="AA96" i="1" s="1"/>
  <c r="AA62" i="1"/>
  <c r="Z62" i="1"/>
  <c r="Y62" i="1"/>
  <c r="X62" i="1"/>
  <c r="W62" i="1"/>
  <c r="V62" i="1"/>
  <c r="U62" i="1"/>
  <c r="U96" i="1" s="1"/>
  <c r="T62" i="1"/>
  <c r="S62" i="1"/>
  <c r="S96" i="1" s="1"/>
  <c r="R62" i="1"/>
  <c r="Q62" i="1"/>
  <c r="Q96" i="1" s="1"/>
  <c r="P62" i="1"/>
  <c r="O62" i="1"/>
  <c r="O96" i="1" s="1"/>
  <c r="N62" i="1"/>
  <c r="M62" i="1"/>
  <c r="M96" i="1" s="1"/>
  <c r="L62" i="1"/>
  <c r="K62" i="1"/>
  <c r="J62" i="1"/>
  <c r="I62" i="1"/>
  <c r="I96" i="1" s="1"/>
  <c r="H62" i="1"/>
  <c r="G62" i="1"/>
  <c r="G96" i="1" s="1"/>
  <c r="F62" i="1"/>
  <c r="E62" i="1"/>
  <c r="E63" i="1" s="1"/>
  <c r="E96" i="1" s="1"/>
  <c r="E99" i="1" s="1"/>
  <c r="AC45" i="1"/>
  <c r="AA45" i="1"/>
  <c r="Y45" i="1"/>
  <c r="W45" i="1"/>
  <c r="U45" i="1"/>
  <c r="S45" i="1"/>
  <c r="Q45" i="1"/>
  <c r="O45" i="1"/>
  <c r="M45" i="1"/>
  <c r="K45" i="1"/>
  <c r="J45" i="1"/>
  <c r="I95" i="1" s="1"/>
  <c r="I45" i="1"/>
  <c r="H45" i="1"/>
  <c r="G95" i="1" s="1"/>
  <c r="G45" i="1"/>
  <c r="E45" i="1"/>
  <c r="E46" i="1" s="1"/>
  <c r="AD44" i="1"/>
  <c r="AB44" i="1"/>
  <c r="Z44" i="1"/>
  <c r="Z45" i="1" s="1"/>
  <c r="Y95" i="1" s="1"/>
  <c r="X44" i="1"/>
  <c r="V44" i="1"/>
  <c r="T44" i="1"/>
  <c r="R44" i="1"/>
  <c r="N44" i="1"/>
  <c r="P44" i="1" s="1"/>
  <c r="L44" i="1"/>
  <c r="J44" i="1"/>
  <c r="H44" i="1"/>
  <c r="F44" i="1"/>
  <c r="AD43" i="1"/>
  <c r="AB43" i="1"/>
  <c r="Z43" i="1"/>
  <c r="X43" i="1"/>
  <c r="V43" i="1"/>
  <c r="T43" i="1"/>
  <c r="R43" i="1"/>
  <c r="L43" i="1"/>
  <c r="N43" i="1" s="1"/>
  <c r="J43" i="1"/>
  <c r="H43" i="1"/>
  <c r="F43" i="1"/>
  <c r="AD42" i="1"/>
  <c r="AD45" i="1" s="1"/>
  <c r="AC95" i="1" s="1"/>
  <c r="AB42" i="1"/>
  <c r="Z42" i="1"/>
  <c r="X42" i="1"/>
  <c r="V42" i="1"/>
  <c r="V45" i="1" s="1"/>
  <c r="U95" i="1" s="1"/>
  <c r="T42" i="1"/>
  <c r="R42" i="1"/>
  <c r="R45" i="1" s="1"/>
  <c r="Q95" i="1" s="1"/>
  <c r="N42" i="1"/>
  <c r="P42" i="1" s="1"/>
  <c r="L42" i="1"/>
  <c r="J42" i="1"/>
  <c r="H42" i="1"/>
  <c r="F42" i="1"/>
  <c r="F45" i="1" s="1"/>
  <c r="AD41" i="1"/>
  <c r="AB41" i="1"/>
  <c r="Z41" i="1"/>
  <c r="X41" i="1"/>
  <c r="V41" i="1"/>
  <c r="T41" i="1"/>
  <c r="R41" i="1"/>
  <c r="N41" i="1"/>
  <c r="L41" i="1"/>
  <c r="J41" i="1"/>
  <c r="H41" i="1"/>
  <c r="P41" i="1" s="1"/>
  <c r="AD40" i="1"/>
  <c r="AB40" i="1"/>
  <c r="Z40" i="1"/>
  <c r="X40" i="1"/>
  <c r="V40" i="1"/>
  <c r="T40" i="1"/>
  <c r="R40" i="1"/>
  <c r="P40" i="1"/>
  <c r="N40" i="1"/>
  <c r="L40" i="1"/>
  <c r="J40" i="1"/>
  <c r="H40" i="1"/>
  <c r="AD39" i="1"/>
  <c r="AB39" i="1"/>
  <c r="AB45" i="1" s="1"/>
  <c r="AA95" i="1" s="1"/>
  <c r="Z39" i="1"/>
  <c r="X39" i="1"/>
  <c r="X45" i="1" s="1"/>
  <c r="W95" i="1" s="1"/>
  <c r="V39" i="1"/>
  <c r="T39" i="1"/>
  <c r="T45" i="1" s="1"/>
  <c r="S95" i="1" s="1"/>
  <c r="R39" i="1"/>
  <c r="P39" i="1"/>
  <c r="N39" i="1"/>
  <c r="L39" i="1"/>
  <c r="L45" i="1" s="1"/>
  <c r="K95" i="1" s="1"/>
  <c r="J39" i="1"/>
  <c r="H39" i="1"/>
  <c r="AC33" i="1"/>
  <c r="AA33" i="1"/>
  <c r="Y33" i="1"/>
  <c r="W33" i="1"/>
  <c r="U33" i="1"/>
  <c r="T33" i="1"/>
  <c r="S33" i="1"/>
  <c r="Q33" i="1"/>
  <c r="P33" i="1"/>
  <c r="O33" i="1"/>
  <c r="N33" i="1"/>
  <c r="M33" i="1"/>
  <c r="L33" i="1"/>
  <c r="K33" i="1"/>
  <c r="I33" i="1"/>
  <c r="G33" i="1"/>
  <c r="E33" i="1"/>
  <c r="AD32" i="1"/>
  <c r="AB32" i="1"/>
  <c r="Z32" i="1"/>
  <c r="Z33" i="1" s="1"/>
  <c r="X32" i="1"/>
  <c r="V32" i="1"/>
  <c r="T32" i="1"/>
  <c r="R32" i="1"/>
  <c r="P32" i="1"/>
  <c r="N32" i="1"/>
  <c r="L32" i="1"/>
  <c r="J32" i="1"/>
  <c r="H32" i="1"/>
  <c r="F32" i="1"/>
  <c r="AD31" i="1"/>
  <c r="AB31" i="1"/>
  <c r="AB33" i="1" s="1"/>
  <c r="Z31" i="1"/>
  <c r="X31" i="1"/>
  <c r="X33" i="1" s="1"/>
  <c r="V31" i="1"/>
  <c r="T31" i="1"/>
  <c r="R31" i="1"/>
  <c r="P31" i="1"/>
  <c r="N31" i="1"/>
  <c r="L31" i="1"/>
  <c r="J31" i="1"/>
  <c r="H31" i="1"/>
  <c r="H33" i="1" s="1"/>
  <c r="F31" i="1"/>
  <c r="AD30" i="1"/>
  <c r="AD33" i="1" s="1"/>
  <c r="AB30" i="1"/>
  <c r="Z30" i="1"/>
  <c r="X30" i="1"/>
  <c r="V30" i="1"/>
  <c r="V33" i="1" s="1"/>
  <c r="T30" i="1"/>
  <c r="R30" i="1"/>
  <c r="R33" i="1" s="1"/>
  <c r="P30" i="1"/>
  <c r="N30" i="1"/>
  <c r="L30" i="1"/>
  <c r="J30" i="1"/>
  <c r="J33" i="1" s="1"/>
  <c r="H30" i="1"/>
  <c r="F30" i="1"/>
  <c r="F33" i="1" s="1"/>
  <c r="AD24" i="1"/>
  <c r="AC24" i="1"/>
  <c r="AA24" i="1"/>
  <c r="Y24" i="1"/>
  <c r="W24" i="1"/>
  <c r="V24" i="1"/>
  <c r="U24" i="1"/>
  <c r="T24" i="1"/>
  <c r="S24" i="1"/>
  <c r="R24" i="1"/>
  <c r="Q24" i="1"/>
  <c r="O24" i="1"/>
  <c r="N24" i="1"/>
  <c r="M24" i="1"/>
  <c r="K24" i="1"/>
  <c r="J24" i="1"/>
  <c r="I24" i="1"/>
  <c r="H24" i="1"/>
  <c r="G24" i="1"/>
  <c r="F24" i="1"/>
  <c r="E25" i="1" s="1"/>
  <c r="E24" i="1"/>
  <c r="AD20" i="1"/>
  <c r="AB20" i="1"/>
  <c r="Z20" i="1"/>
  <c r="Z24" i="1" s="1"/>
  <c r="X20" i="1"/>
  <c r="V20" i="1"/>
  <c r="AD19" i="1"/>
  <c r="AB19" i="1"/>
  <c r="Z19" i="1"/>
  <c r="X19" i="1"/>
  <c r="V19" i="1"/>
  <c r="T19" i="1"/>
  <c r="R19" i="1"/>
  <c r="P19" i="1"/>
  <c r="N19" i="1"/>
  <c r="L19" i="1"/>
  <c r="J19" i="1"/>
  <c r="H19" i="1"/>
  <c r="AD18" i="1"/>
  <c r="AB18" i="1"/>
  <c r="AB24" i="1" s="1"/>
  <c r="Z18" i="1"/>
  <c r="X18" i="1"/>
  <c r="X24" i="1" s="1"/>
  <c r="V18" i="1"/>
  <c r="T18" i="1"/>
  <c r="R18" i="1"/>
  <c r="P18" i="1"/>
  <c r="P24" i="1" s="1"/>
  <c r="N18" i="1"/>
  <c r="L18" i="1"/>
  <c r="L24" i="1" s="1"/>
  <c r="J18" i="1"/>
  <c r="H18" i="1"/>
  <c r="AD12" i="1"/>
  <c r="AC94" i="1" s="1"/>
  <c r="AC12" i="1"/>
  <c r="AA12" i="1"/>
  <c r="Y12" i="1"/>
  <c r="W12" i="1"/>
  <c r="U12" i="1"/>
  <c r="S12" i="1"/>
  <c r="R12" i="1"/>
  <c r="Q94" i="1" s="1"/>
  <c r="Q12" i="1"/>
  <c r="O12" i="1"/>
  <c r="M12" i="1"/>
  <c r="K12" i="1"/>
  <c r="I12" i="1"/>
  <c r="G12" i="1"/>
  <c r="E12" i="1"/>
  <c r="AD11" i="1"/>
  <c r="AB11" i="1"/>
  <c r="Z11" i="1"/>
  <c r="X11" i="1"/>
  <c r="V11" i="1"/>
  <c r="T11" i="1"/>
  <c r="R11" i="1"/>
  <c r="P11" i="1"/>
  <c r="N11" i="1"/>
  <c r="L11" i="1"/>
  <c r="J11" i="1"/>
  <c r="H11" i="1"/>
  <c r="F11" i="1"/>
  <c r="F12" i="1" s="1"/>
  <c r="AD10" i="1"/>
  <c r="AB10" i="1"/>
  <c r="Z10" i="1"/>
  <c r="X10" i="1"/>
  <c r="V10" i="1"/>
  <c r="T10" i="1"/>
  <c r="R10" i="1"/>
  <c r="P10" i="1"/>
  <c r="N10" i="1"/>
  <c r="L10" i="1"/>
  <c r="J10" i="1"/>
  <c r="H10" i="1"/>
  <c r="AD9" i="1"/>
  <c r="AB9" i="1"/>
  <c r="AB12" i="1" s="1"/>
  <c r="AA94" i="1" s="1"/>
  <c r="Z9" i="1"/>
  <c r="Z12" i="1" s="1"/>
  <c r="Y94" i="1" s="1"/>
  <c r="X9" i="1"/>
  <c r="X12" i="1" s="1"/>
  <c r="W94" i="1" s="1"/>
  <c r="V9" i="1"/>
  <c r="V12" i="1" s="1"/>
  <c r="U94" i="1" s="1"/>
  <c r="T9" i="1"/>
  <c r="T12" i="1" s="1"/>
  <c r="S94" i="1" s="1"/>
  <c r="R9" i="1"/>
  <c r="P9" i="1"/>
  <c r="P12" i="1" s="1"/>
  <c r="O94" i="1" s="1"/>
  <c r="N9" i="1"/>
  <c r="N12" i="1" s="1"/>
  <c r="M94" i="1" s="1"/>
  <c r="L9" i="1"/>
  <c r="L12" i="1" s="1"/>
  <c r="K94" i="1" s="1"/>
  <c r="J9" i="1"/>
  <c r="J12" i="1" s="1"/>
  <c r="I94" i="1" s="1"/>
  <c r="H9" i="1"/>
  <c r="F9" i="1"/>
  <c r="G94" i="1" l="1"/>
  <c r="E13" i="1"/>
  <c r="N45" i="1"/>
  <c r="M95" i="1" s="1"/>
  <c r="P43" i="1"/>
  <c r="P45" i="1" s="1"/>
  <c r="O95" i="1" s="1"/>
  <c r="F13" i="1"/>
  <c r="E94" i="1" s="1"/>
  <c r="E34" i="1"/>
  <c r="F90" i="1"/>
  <c r="E98" i="1" s="1"/>
  <c r="F46" i="1" l="1"/>
  <c r="E95" i="1" s="1"/>
  <c r="E100" i="1" s="1"/>
</calcChain>
</file>

<file path=xl/sharedStrings.xml><?xml version="1.0" encoding="utf-8"?>
<sst xmlns="http://schemas.openxmlformats.org/spreadsheetml/2006/main" count="356" uniqueCount="71">
  <si>
    <t>Operating Budget</t>
  </si>
  <si>
    <t>Sales</t>
  </si>
  <si>
    <t>One-Time Sales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</si>
  <si>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</si>
  <si>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</si>
  <si>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</si>
  <si>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</si>
  <si>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</si>
  <si>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</si>
  <si>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</si>
  <si>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</si>
  <si>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</si>
  <si>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</si>
  <si>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</si>
  <si>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</si>
  <si>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Product/Service</t>
  </si>
  <si>
    <t>Unit Price</t>
  </si>
  <si>
    <t>Units Sold</t>
  </si>
  <si>
    <t>Revenue</t>
  </si>
  <si>
    <t>Member Fees</t>
  </si>
  <si>
    <t>Monthly Total</t>
  </si>
  <si>
    <t>Year Total</t>
  </si>
  <si>
    <t>Donations</t>
  </si>
  <si>
    <t>Individual</t>
  </si>
  <si>
    <t>Indiviudal</t>
  </si>
  <si>
    <t>Insurance</t>
  </si>
  <si>
    <t>Victoria Melanson</t>
  </si>
  <si>
    <t>HR Software</t>
  </si>
  <si>
    <t>Intuit Quickbooks</t>
  </si>
  <si>
    <t>Non-Restricted</t>
  </si>
  <si>
    <t xml:space="preserve">Victoria Melanson </t>
  </si>
  <si>
    <t>Grants</t>
  </si>
  <si>
    <t>Wage Subsidy</t>
  </si>
  <si>
    <t xml:space="preserve">Mackenzie Dyke </t>
  </si>
  <si>
    <t>Costs</t>
  </si>
  <si>
    <t>One-Time Costs</t>
  </si>
  <si>
    <t>Cost/Unit</t>
  </si>
  <si>
    <t>Total Cost</t>
  </si>
  <si>
    <t>Operating Expenses (Programs)</t>
  </si>
  <si>
    <t>One-Time Yearly Expenses</t>
  </si>
  <si>
    <t>Expenses</t>
  </si>
  <si>
    <t>Fixed</t>
  </si>
  <si>
    <t>Variable</t>
  </si>
  <si>
    <t>Blog Workshop</t>
  </si>
  <si>
    <t>Educational Workshop</t>
  </si>
  <si>
    <t>Curriculum Development Progam</t>
  </si>
  <si>
    <t>ERA Workshop</t>
  </si>
  <si>
    <t>Volunteer Hours</t>
  </si>
  <si>
    <t>Payroll</t>
  </si>
  <si>
    <t>Forecasted</t>
  </si>
  <si>
    <t>Actuals</t>
  </si>
  <si>
    <t>Xan Melanson</t>
  </si>
  <si>
    <t>Mckenzie Dyke</t>
  </si>
  <si>
    <t>Admin</t>
  </si>
  <si>
    <t>Google WorkSpace</t>
  </si>
  <si>
    <t>Website Domain</t>
  </si>
  <si>
    <t>Website Hosting</t>
  </si>
  <si>
    <t>Canva Pro</t>
  </si>
  <si>
    <t>QuickBooks</t>
  </si>
  <si>
    <t>Bank Fee</t>
  </si>
  <si>
    <t>Insurance - Zensurance</t>
  </si>
  <si>
    <t>HR Software - Citation Canada</t>
  </si>
  <si>
    <t>Unexpected Expenses</t>
  </si>
  <si>
    <t>Year</t>
  </si>
  <si>
    <t>Total Revenue</t>
  </si>
  <si>
    <t>Total Costs</t>
  </si>
  <si>
    <t xml:space="preserve">Total Expenses </t>
  </si>
  <si>
    <t>Total Payroll</t>
  </si>
  <si>
    <t>Total Admin</t>
  </si>
  <si>
    <t>Unexpected Expenses (10%)</t>
  </si>
  <si>
    <t xml:space="preserve">Net Surplus (Deficit)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</si>
</sst>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\$* #,##0.00_);_(\$* \(#,##0.00\);_(\$* \-??_);_(@_)"/>
  </numFmts>
  <fonts count="9" x14ac:knownFonts="1">
    <font>
      <sz val="11"/>
      <color rgb="FF000000"/>
      <name val="Calibri"/>
      <scheme val="minor"/>
    </font>
    <font>
      <sz val="11"/>
      <color rgb="FF000000"/>
      <name val="Calibri"/>
    </font>
    <font>
      <b/>
      <sz val="14"/>
      <color rgb="FF000000"/>
      <name val="Calibri"/>
    </font>
    <font>
      <b/>
      <sz val="14"/>
      <color rgb="FFFFFFFF"/>
      <name val="Calibri"/>
    </font>
    <font>
      <sz val="11"/>
      <name val="Calibri"/>
    </font>
    <font>
      <b/>
      <sz val="11"/>
      <color rgb="FF000000"/>
      <name val="Calibri"/>
    </font>
    <font>
      <sz val="11"/>
      <color theme="1"/>
      <name val="Calibri"/>
    </font>
    <font>
      <b/>
      <sz val="11"/>
      <color theme="1"/>
      <name val="Calibri"/>
    </font>
    <font>
      <sz val="11"/>
      <color rgb="FFFFFFFF"/>
      <name val="Calibri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808080"/>
      </patternFill>
    </fill>
    <fill>
      <patternFill patternType="solid">
        <fgColor rgb="FFA6A6A6"/>
        <bgColor rgb="FFA6A6A6"/>
      </patternFill>
    </fill>
    <fill>
      <patternFill patternType="solid">
        <fgColor rgb="FFEEF7E3"/>
        <bgColor rgb="FFEEF7E3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1" xfId="0" applyFont="1" applyFill="1" applyBorder="1"/>
    <xf numFmtId="0" fontId="1" fillId="0" borderId="1" xfId="0" applyFont="1" applyBorder="1"/>
    <xf numFmtId="0" fontId="2" fillId="2" borderId="1" xfId="0" applyFont="1" applyFill="1" applyBorder="1"/>
    <xf numFmtId="0" fontId="5" fillId="0" borderId="1" xfId="0" applyFont="1" applyBorder="1"/>
    <xf numFmtId="0" fontId="5" fillId="2" borderId="1" xfId="0" applyFont="1" applyFill="1" applyBorder="1"/>
    <xf numFmtId="0" fontId="1" fillId="4" borderId="8" xfId="0" applyFont="1" applyFill="1" applyBorder="1" applyAlignment="1">
      <alignment horizontal="center"/>
    </xf>
    <xf numFmtId="0" fontId="1" fillId="5" borderId="1" xfId="0" applyFont="1" applyFill="1" applyBorder="1"/>
    <xf numFmtId="0" fontId="1" fillId="4" borderId="1" xfId="0" applyFont="1" applyFill="1" applyBorder="1"/>
    <xf numFmtId="0" fontId="1" fillId="2" borderId="8" xfId="0" applyFont="1" applyFill="1" applyBorder="1"/>
    <xf numFmtId="164" fontId="1" fillId="2" borderId="8" xfId="0" applyNumberFormat="1" applyFont="1" applyFill="1" applyBorder="1"/>
    <xf numFmtId="164" fontId="6" fillId="2" borderId="8" xfId="0" applyNumberFormat="1" applyFont="1" applyFill="1" applyBorder="1"/>
    <xf numFmtId="0" fontId="1" fillId="5" borderId="8" xfId="0" applyFont="1" applyFill="1" applyBorder="1"/>
    <xf numFmtId="164" fontId="1" fillId="5" borderId="8" xfId="0" applyNumberFormat="1" applyFont="1" applyFill="1" applyBorder="1"/>
    <xf numFmtId="164" fontId="6" fillId="5" borderId="8" xfId="0" applyNumberFormat="1" applyFont="1" applyFill="1" applyBorder="1"/>
    <xf numFmtId="164" fontId="6" fillId="0" borderId="8" xfId="0" applyNumberFormat="1" applyFont="1" applyBorder="1"/>
    <xf numFmtId="0" fontId="1" fillId="2" borderId="9" xfId="0" applyFont="1" applyFill="1" applyBorder="1"/>
    <xf numFmtId="164" fontId="1" fillId="2" borderId="1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5" fillId="0" borderId="9" xfId="0" applyFont="1" applyBorder="1"/>
    <xf numFmtId="0" fontId="3" fillId="3" borderId="14" xfId="0" applyFont="1" applyFill="1" applyBorder="1" applyAlignment="1">
      <alignment horizontal="left" vertical="center"/>
    </xf>
    <xf numFmtId="0" fontId="3" fillId="3" borderId="15" xfId="0" applyFont="1" applyFill="1" applyBorder="1" applyAlignment="1">
      <alignment horizontal="left" vertical="center"/>
    </xf>
    <xf numFmtId="0" fontId="5" fillId="5" borderId="9" xfId="0" applyFont="1" applyFill="1" applyBorder="1"/>
    <xf numFmtId="0" fontId="5" fillId="5" borderId="1" xfId="0" applyFont="1" applyFill="1" applyBorder="1"/>
    <xf numFmtId="0" fontId="1" fillId="6" borderId="8" xfId="0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2" borderId="12" xfId="0" applyFont="1" applyFill="1" applyBorder="1"/>
    <xf numFmtId="164" fontId="1" fillId="7" borderId="8" xfId="0" applyNumberFormat="1" applyFont="1" applyFill="1" applyBorder="1"/>
    <xf numFmtId="0" fontId="1" fillId="0" borderId="0" xfId="0" applyFont="1"/>
    <xf numFmtId="164" fontId="1" fillId="8" borderId="8" xfId="0" applyNumberFormat="1" applyFont="1" applyFill="1" applyBorder="1"/>
    <xf numFmtId="0" fontId="6" fillId="2" borderId="0" xfId="0" applyFont="1" applyFill="1"/>
    <xf numFmtId="0" fontId="6" fillId="2" borderId="11" xfId="0" applyFont="1" applyFill="1" applyBorder="1"/>
    <xf numFmtId="0" fontId="6" fillId="2" borderId="12" xfId="0" applyFon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3" borderId="14" xfId="0" applyFont="1" applyFill="1" applyBorder="1"/>
    <xf numFmtId="0" fontId="6" fillId="3" borderId="15" xfId="0" applyFont="1" applyFill="1" applyBorder="1"/>
    <xf numFmtId="0" fontId="6" fillId="6" borderId="8" xfId="0" applyFont="1" applyFill="1" applyBorder="1" applyAlignment="1">
      <alignment horizontal="center"/>
    </xf>
    <xf numFmtId="164" fontId="6" fillId="5" borderId="8" xfId="0" applyNumberFormat="1" applyFont="1" applyFill="1" applyBorder="1" applyAlignment="1">
      <alignment horizontal="right"/>
    </xf>
    <xf numFmtId="0" fontId="6" fillId="5" borderId="1" xfId="0" applyFont="1" applyFill="1" applyBorder="1"/>
    <xf numFmtId="164" fontId="6" fillId="2" borderId="8" xfId="0" applyNumberFormat="1" applyFont="1" applyFill="1" applyBorder="1" applyAlignment="1">
      <alignment horizontal="right"/>
    </xf>
    <xf numFmtId="0" fontId="1" fillId="0" borderId="9" xfId="0" applyFont="1" applyBorder="1"/>
    <xf numFmtId="0" fontId="1" fillId="2" borderId="16" xfId="0" applyFont="1" applyFill="1" applyBorder="1"/>
    <xf numFmtId="0" fontId="8" fillId="3" borderId="1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0" fontId="4" fillId="0" borderId="4" xfId="0" applyFont="1" applyBorder="1"/>
    <xf numFmtId="0" fontId="1" fillId="2" borderId="2" xfId="0" applyFont="1" applyFill="1" applyBorder="1" applyAlignment="1">
      <alignment horizontal="center"/>
    </xf>
    <xf numFmtId="0" fontId="4" fillId="0" borderId="3" xfId="0" applyFont="1" applyBorder="1"/>
    <xf numFmtId="164" fontId="1" fillId="2" borderId="0" xfId="0" applyNumberFormat="1" applyFont="1" applyFill="1" applyAlignment="1">
      <alignment horizontal="center"/>
    </xf>
    <xf numFmtId="0" fontId="0" fillId="0" borderId="0" xfId="0"/>
    <xf numFmtId="0" fontId="1" fillId="6" borderId="2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center"/>
    </xf>
    <xf numFmtId="0" fontId="4" fillId="0" borderId="7" xfId="0" applyFont="1" applyBorder="1"/>
    <xf numFmtId="0" fontId="4" fillId="0" borderId="6" xfId="0" applyFont="1" applyBorder="1"/>
    <xf numFmtId="0" fontId="5" fillId="4" borderId="2" xfId="0" applyFont="1" applyFill="1" applyBorder="1" applyAlignment="1">
      <alignment horizontal="center"/>
    </xf>
    <xf numFmtId="0" fontId="4" fillId="5" borderId="4" xfId="0" applyFont="1" applyFill="1" applyBorder="1"/>
    <xf numFmtId="0" fontId="1" fillId="4" borderId="2" xfId="0" applyFont="1" applyFill="1" applyBorder="1" applyAlignment="1">
      <alignment horizontal="center"/>
    </xf>
    <xf numFmtId="0" fontId="4" fillId="2" borderId="4" xfId="0" applyFont="1" applyFill="1" applyBorder="1"/>
    <xf numFmtId="0" fontId="1" fillId="5" borderId="2" xfId="0" applyFont="1" applyFill="1" applyBorder="1" applyAlignment="1">
      <alignment horizontal="center"/>
    </xf>
    <xf numFmtId="164" fontId="1" fillId="5" borderId="2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4" fillId="5" borderId="3" xfId="0" applyFont="1" applyFill="1" applyBorder="1"/>
    <xf numFmtId="0" fontId="4" fillId="2" borderId="3" xfId="0" applyFont="1" applyFill="1" applyBorder="1"/>
    <xf numFmtId="164" fontId="1" fillId="2" borderId="2" xfId="0" applyNumberFormat="1" applyFont="1" applyFill="1" applyBorder="1"/>
    <xf numFmtId="0" fontId="4" fillId="0" borderId="13" xfId="0" applyFont="1" applyBorder="1"/>
    <xf numFmtId="0" fontId="5" fillId="6" borderId="2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3" fillId="3" borderId="2" xfId="0" applyFont="1" applyFill="1" applyBorder="1"/>
    <xf numFmtId="0" fontId="6" fillId="4" borderId="2" xfId="0" applyFont="1" applyFill="1" applyBorder="1"/>
    <xf numFmtId="0" fontId="6" fillId="5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4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0</xdr:row>
      <xdr:rowOff>104775</xdr:rowOff>
    </xdr:from>
    <xdr:ext cx="714375" cy="71437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039"/>
  <sheetViews>
    <sheetView tabSelected="1" workbookViewId="0">
      <selection activeCell="F4" sqref="F4"/>
    </sheetView>
  </sheetViews>
  <sheetFormatPr defaultColWidth="14.42578125" defaultRowHeight="15" customHeight="1" x14ac:dyDescent="0.25"/>
  <cols>
    <col min="1" max="3" width="9.140625" customWidth="1"/>
    <col min="4" max="4" width="13.5703125" customWidth="1"/>
    <col min="5" max="5" width="17.7109375" customWidth="1"/>
    <col min="6" max="6" width="18.85546875" customWidth="1"/>
    <col min="7" max="7" width="17.7109375" customWidth="1"/>
    <col min="8" max="8" width="18.85546875" customWidth="1"/>
    <col min="9" max="9" width="16.7109375" customWidth="1"/>
    <col min="10" max="10" width="20" customWidth="1"/>
    <col min="11" max="11" width="17" customWidth="1"/>
    <col min="12" max="12" width="19.85546875" customWidth="1"/>
    <col min="13" max="13" width="16" customWidth="1"/>
    <col min="14" max="14" width="20.5703125" customWidth="1"/>
    <col min="15" max="15" width="15.42578125" customWidth="1"/>
    <col min="16" max="16" width="20" customWidth="1"/>
    <col min="17" max="17" width="15.28515625" customWidth="1"/>
    <col min="18" max="18" width="20" customWidth="1"/>
    <col min="19" max="19" width="15.7109375" customWidth="1"/>
    <col min="20" max="20" width="20.42578125" customWidth="1"/>
    <col min="21" max="21" width="16.28515625" customWidth="1"/>
    <col min="22" max="22" width="20" customWidth="1"/>
    <col min="23" max="23" width="18.28515625" customWidth="1"/>
    <col min="24" max="24" width="20" customWidth="1"/>
    <col min="25" max="25" width="17.28515625" customWidth="1"/>
    <col min="26" max="26" width="19.85546875" customWidth="1"/>
    <col min="27" max="27" width="16.28515625" customWidth="1"/>
    <col min="28" max="28" width="20.7109375" customWidth="1"/>
    <col min="29" max="29" width="15.42578125" customWidth="1"/>
    <col min="30" max="30" width="18.85546875" customWidth="1"/>
    <col min="31" max="50" width="9.140625" customWidth="1"/>
  </cols>
  <sheetData>
    <row r="1" spans="1:50" ht="13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1"/>
    </row>
    <row r="2" spans="1:50" ht="13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1"/>
    </row>
    <row r="3" spans="1:50" ht="13.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1"/>
    </row>
    <row r="4" spans="1:50" ht="13.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 t="s">
        <v>0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1"/>
    </row>
    <row r="5" spans="1:50" ht="13.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1"/>
    </row>
    <row r="6" spans="1:50" ht="13.5" customHeight="1" x14ac:dyDescent="0.25">
      <c r="A6" s="60" t="s">
        <v>1</v>
      </c>
      <c r="B6" s="55"/>
      <c r="C6" s="55"/>
      <c r="D6" s="53"/>
      <c r="E6" s="60"/>
      <c r="F6" s="53"/>
      <c r="G6" s="60"/>
      <c r="H6" s="53"/>
      <c r="I6" s="60"/>
      <c r="J6" s="53"/>
      <c r="K6" s="60"/>
      <c r="L6" s="53"/>
      <c r="M6" s="60"/>
      <c r="N6" s="53"/>
      <c r="O6" s="60"/>
      <c r="P6" s="53"/>
      <c r="Q6" s="60"/>
      <c r="R6" s="53"/>
      <c r="S6" s="60"/>
      <c r="T6" s="53"/>
      <c r="U6" s="60"/>
      <c r="V6" s="53"/>
      <c r="W6" s="60"/>
      <c r="X6" s="53"/>
      <c r="Y6" s="60"/>
      <c r="Z6" s="53"/>
      <c r="AA6" s="60"/>
      <c r="AB6" s="53"/>
      <c r="AC6" s="60"/>
      <c r="AD6" s="53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1"/>
    </row>
    <row r="7" spans="1:50" ht="13.5" customHeight="1" x14ac:dyDescent="0.25">
      <c r="A7" s="61"/>
      <c r="B7" s="63"/>
      <c r="C7" s="63"/>
      <c r="D7" s="62"/>
      <c r="E7" s="64" t="s">
        <v>2</v>
      </c>
      <c r="F7" s="53"/>
      <c r="G7" s="64" t="s">
        <v>3</v>
      </c>
      <c r="H7" s="53"/>
      <c r="I7" s="61" t="s">
        <v>4</v>
      </c>
      <c r="J7" s="62"/>
      <c r="K7" s="61" t="s">
        <v>5</v>
      </c>
      <c r="L7" s="62"/>
      <c r="M7" s="61" t="s">
        <v>6</v>
      </c>
      <c r="N7" s="62"/>
      <c r="O7" s="61" t="s">
        <v>7</v>
      </c>
      <c r="P7" s="62"/>
      <c r="Q7" s="61" t="s">
        <v>8</v>
      </c>
      <c r="R7" s="62"/>
      <c r="S7" s="61" t="s">
        <v>9</v>
      </c>
      <c r="T7" s="62"/>
      <c r="U7" s="61" t="s">
        <v>10</v>
      </c>
      <c r="V7" s="62"/>
      <c r="W7" s="61" t="s">
        <v>11</v>
      </c>
      <c r="X7" s="62"/>
      <c r="Y7" s="61" t="s">
        <v>12</v>
      </c>
      <c r="Z7" s="62"/>
      <c r="AA7" s="61" t="s">
        <v>13</v>
      </c>
      <c r="AB7" s="62"/>
      <c r="AC7" s="61" t="s">
        <v>14</v>
      </c>
      <c r="AD7" s="62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5"/>
    </row>
    <row r="8" spans="1:50" ht="13.5" customHeight="1" x14ac:dyDescent="0.25">
      <c r="A8" s="64" t="s">
        <v>15</v>
      </c>
      <c r="B8" s="65"/>
      <c r="C8" s="66" t="s">
        <v>16</v>
      </c>
      <c r="D8" s="65"/>
      <c r="E8" s="6" t="s">
        <v>17</v>
      </c>
      <c r="F8" s="6" t="s">
        <v>18</v>
      </c>
      <c r="G8" s="6" t="s">
        <v>17</v>
      </c>
      <c r="H8" s="6" t="s">
        <v>18</v>
      </c>
      <c r="I8" s="6" t="s">
        <v>17</v>
      </c>
      <c r="J8" s="6" t="s">
        <v>18</v>
      </c>
      <c r="K8" s="6" t="s">
        <v>17</v>
      </c>
      <c r="L8" s="6" t="s">
        <v>18</v>
      </c>
      <c r="M8" s="6" t="s">
        <v>17</v>
      </c>
      <c r="N8" s="6" t="s">
        <v>18</v>
      </c>
      <c r="O8" s="6" t="s">
        <v>17</v>
      </c>
      <c r="P8" s="6" t="s">
        <v>18</v>
      </c>
      <c r="Q8" s="6" t="s">
        <v>17</v>
      </c>
      <c r="R8" s="6" t="s">
        <v>18</v>
      </c>
      <c r="S8" s="6" t="s">
        <v>17</v>
      </c>
      <c r="T8" s="6" t="s">
        <v>18</v>
      </c>
      <c r="U8" s="6" t="s">
        <v>17</v>
      </c>
      <c r="V8" s="6" t="s">
        <v>18</v>
      </c>
      <c r="W8" s="6" t="s">
        <v>17</v>
      </c>
      <c r="X8" s="6" t="s">
        <v>18</v>
      </c>
      <c r="Y8" s="6" t="s">
        <v>17</v>
      </c>
      <c r="Z8" s="6" t="s">
        <v>18</v>
      </c>
      <c r="AA8" s="6" t="s">
        <v>17</v>
      </c>
      <c r="AB8" s="6" t="s">
        <v>18</v>
      </c>
      <c r="AC8" s="6" t="s">
        <v>17</v>
      </c>
      <c r="AD8" s="6" t="s">
        <v>18</v>
      </c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8"/>
    </row>
    <row r="9" spans="1:50" ht="13.5" customHeight="1" x14ac:dyDescent="0.25">
      <c r="A9" s="54" t="s">
        <v>19</v>
      </c>
      <c r="B9" s="67"/>
      <c r="C9" s="52">
        <v>15</v>
      </c>
      <c r="D9" s="67"/>
      <c r="E9" s="9">
        <v>0</v>
      </c>
      <c r="F9" s="10">
        <f>C9*E9</f>
        <v>0</v>
      </c>
      <c r="G9" s="9"/>
      <c r="H9" s="10">
        <f t="shared" ref="H9:H11" si="0">C9*G9</f>
        <v>0</v>
      </c>
      <c r="I9" s="9">
        <v>0</v>
      </c>
      <c r="J9" s="11">
        <f t="shared" ref="J9:J11" si="1">C9*I9</f>
        <v>0</v>
      </c>
      <c r="K9" s="9">
        <v>0</v>
      </c>
      <c r="L9" s="10">
        <f t="shared" ref="L9:L11" si="2">C9*K9</f>
        <v>0</v>
      </c>
      <c r="M9" s="9">
        <v>0</v>
      </c>
      <c r="N9" s="10">
        <f t="shared" ref="N9:N11" si="3">C9*M9</f>
        <v>0</v>
      </c>
      <c r="O9" s="9">
        <v>0</v>
      </c>
      <c r="P9" s="10">
        <f t="shared" ref="P9:P11" si="4">C9*O9</f>
        <v>0</v>
      </c>
      <c r="Q9" s="9">
        <v>0</v>
      </c>
      <c r="R9" s="10">
        <f t="shared" ref="R9:R11" si="5">C9*Q9</f>
        <v>0</v>
      </c>
      <c r="S9" s="9">
        <v>0</v>
      </c>
      <c r="T9" s="10">
        <f t="shared" ref="T9:T11" si="6">C9*S9</f>
        <v>0</v>
      </c>
      <c r="U9" s="9">
        <v>0</v>
      </c>
      <c r="V9" s="10">
        <f t="shared" ref="V9:V11" si="7">C9*U9</f>
        <v>0</v>
      </c>
      <c r="W9" s="9">
        <v>0</v>
      </c>
      <c r="X9" s="10">
        <f t="shared" ref="X9:X11" si="8">C9*W9</f>
        <v>0</v>
      </c>
      <c r="Y9" s="9">
        <v>0</v>
      </c>
      <c r="Z9" s="10">
        <f t="shared" ref="Z9:Z11" si="9">C9*Y9</f>
        <v>0</v>
      </c>
      <c r="AA9" s="9">
        <v>0</v>
      </c>
      <c r="AB9" s="10">
        <f t="shared" ref="AB9:AB11" si="10">C9*AA9</f>
        <v>0</v>
      </c>
      <c r="AC9" s="9">
        <v>0</v>
      </c>
      <c r="AD9" s="10">
        <f t="shared" ref="AD9:AD11" si="11">C9*AC9</f>
        <v>0</v>
      </c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</row>
    <row r="10" spans="1:50" ht="13.5" customHeight="1" x14ac:dyDescent="0.25">
      <c r="A10" s="68"/>
      <c r="B10" s="65"/>
      <c r="C10" s="69"/>
      <c r="D10" s="65"/>
      <c r="E10" s="12"/>
      <c r="F10" s="13">
        <f t="shared" ref="F10:F11" si="12">A10*E10</f>
        <v>0</v>
      </c>
      <c r="G10" s="12"/>
      <c r="H10" s="13">
        <f t="shared" si="0"/>
        <v>0</v>
      </c>
      <c r="I10" s="12"/>
      <c r="J10" s="14">
        <f t="shared" si="1"/>
        <v>0</v>
      </c>
      <c r="K10" s="12"/>
      <c r="L10" s="13">
        <f t="shared" si="2"/>
        <v>0</v>
      </c>
      <c r="M10" s="12"/>
      <c r="N10" s="13">
        <f t="shared" si="3"/>
        <v>0</v>
      </c>
      <c r="O10" s="12"/>
      <c r="P10" s="13">
        <f t="shared" si="4"/>
        <v>0</v>
      </c>
      <c r="Q10" s="12"/>
      <c r="R10" s="13">
        <f t="shared" si="5"/>
        <v>0</v>
      </c>
      <c r="S10" s="12"/>
      <c r="T10" s="13">
        <f t="shared" si="6"/>
        <v>0</v>
      </c>
      <c r="U10" s="12"/>
      <c r="V10" s="13">
        <f t="shared" si="7"/>
        <v>0</v>
      </c>
      <c r="W10" s="12"/>
      <c r="X10" s="13">
        <f t="shared" si="8"/>
        <v>0</v>
      </c>
      <c r="Y10" s="12"/>
      <c r="Z10" s="13">
        <f t="shared" si="9"/>
        <v>0</v>
      </c>
      <c r="AA10" s="12"/>
      <c r="AB10" s="13">
        <f t="shared" si="10"/>
        <v>0</v>
      </c>
      <c r="AC10" s="12"/>
      <c r="AD10" s="13">
        <f t="shared" si="11"/>
        <v>0</v>
      </c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</row>
    <row r="11" spans="1:50" ht="13.5" customHeight="1" x14ac:dyDescent="0.25">
      <c r="A11" s="54"/>
      <c r="B11" s="67"/>
      <c r="C11" s="52"/>
      <c r="D11" s="67"/>
      <c r="E11" s="9"/>
      <c r="F11" s="10">
        <f t="shared" si="12"/>
        <v>0</v>
      </c>
      <c r="G11" s="9"/>
      <c r="H11" s="10">
        <f t="shared" si="0"/>
        <v>0</v>
      </c>
      <c r="I11" s="9"/>
      <c r="J11" s="11">
        <f t="shared" si="1"/>
        <v>0</v>
      </c>
      <c r="K11" s="9"/>
      <c r="L11" s="10">
        <f t="shared" si="2"/>
        <v>0</v>
      </c>
      <c r="M11" s="9"/>
      <c r="N11" s="10">
        <f t="shared" si="3"/>
        <v>0</v>
      </c>
      <c r="O11" s="9"/>
      <c r="P11" s="10">
        <f t="shared" si="4"/>
        <v>0</v>
      </c>
      <c r="Q11" s="9"/>
      <c r="R11" s="10">
        <f t="shared" si="5"/>
        <v>0</v>
      </c>
      <c r="S11" s="9"/>
      <c r="T11" s="10">
        <f t="shared" si="6"/>
        <v>0</v>
      </c>
      <c r="U11" s="9"/>
      <c r="V11" s="10">
        <f t="shared" si="7"/>
        <v>0</v>
      </c>
      <c r="W11" s="9"/>
      <c r="X11" s="10">
        <f t="shared" si="8"/>
        <v>0</v>
      </c>
      <c r="Y11" s="9"/>
      <c r="Z11" s="10">
        <f t="shared" si="9"/>
        <v>0</v>
      </c>
      <c r="AA11" s="9"/>
      <c r="AB11" s="10">
        <f t="shared" si="10"/>
        <v>0</v>
      </c>
      <c r="AC11" s="9"/>
      <c r="AD11" s="10">
        <f t="shared" si="11"/>
        <v>0</v>
      </c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</row>
    <row r="12" spans="1:50" ht="13.5" customHeight="1" x14ac:dyDescent="0.25">
      <c r="A12" s="70" t="s">
        <v>20</v>
      </c>
      <c r="B12" s="55"/>
      <c r="C12" s="55"/>
      <c r="D12" s="53"/>
      <c r="E12" s="9">
        <f t="shared" ref="E12:AD12" si="13">SUM(E9:E11)</f>
        <v>0</v>
      </c>
      <c r="F12" s="10">
        <f t="shared" si="13"/>
        <v>0</v>
      </c>
      <c r="G12" s="9">
        <f t="shared" si="13"/>
        <v>0</v>
      </c>
      <c r="H12" s="10">
        <f t="shared" si="13"/>
        <v>0</v>
      </c>
      <c r="I12" s="9">
        <f t="shared" si="13"/>
        <v>0</v>
      </c>
      <c r="J12" s="15">
        <f t="shared" si="13"/>
        <v>0</v>
      </c>
      <c r="K12" s="9">
        <f t="shared" si="13"/>
        <v>0</v>
      </c>
      <c r="L12" s="10">
        <f t="shared" si="13"/>
        <v>0</v>
      </c>
      <c r="M12" s="9">
        <f t="shared" si="13"/>
        <v>0</v>
      </c>
      <c r="N12" s="10">
        <f t="shared" si="13"/>
        <v>0</v>
      </c>
      <c r="O12" s="9">
        <f t="shared" si="13"/>
        <v>0</v>
      </c>
      <c r="P12" s="10">
        <f t="shared" si="13"/>
        <v>0</v>
      </c>
      <c r="Q12" s="9">
        <f t="shared" si="13"/>
        <v>0</v>
      </c>
      <c r="R12" s="10">
        <f t="shared" si="13"/>
        <v>0</v>
      </c>
      <c r="S12" s="9">
        <f t="shared" si="13"/>
        <v>0</v>
      </c>
      <c r="T12" s="10">
        <f t="shared" si="13"/>
        <v>0</v>
      </c>
      <c r="U12" s="9">
        <f t="shared" si="13"/>
        <v>0</v>
      </c>
      <c r="V12" s="10">
        <f t="shared" si="13"/>
        <v>0</v>
      </c>
      <c r="W12" s="9">
        <f t="shared" si="13"/>
        <v>0</v>
      </c>
      <c r="X12" s="10">
        <f t="shared" si="13"/>
        <v>0</v>
      </c>
      <c r="Y12" s="9">
        <f t="shared" si="13"/>
        <v>0</v>
      </c>
      <c r="Z12" s="10">
        <f t="shared" si="13"/>
        <v>0</v>
      </c>
      <c r="AA12" s="9">
        <f t="shared" si="13"/>
        <v>0</v>
      </c>
      <c r="AB12" s="10">
        <f t="shared" si="13"/>
        <v>0</v>
      </c>
      <c r="AC12" s="9">
        <f t="shared" si="13"/>
        <v>0</v>
      </c>
      <c r="AD12" s="10">
        <f t="shared" si="13"/>
        <v>0</v>
      </c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1"/>
    </row>
    <row r="13" spans="1:50" ht="13.5" customHeight="1" x14ac:dyDescent="0.25">
      <c r="A13" s="70" t="s">
        <v>21</v>
      </c>
      <c r="B13" s="55"/>
      <c r="C13" s="55"/>
      <c r="D13" s="53"/>
      <c r="E13" s="9">
        <f t="shared" ref="E13:F13" si="14">SUM(E12,G12,I12,K12,M12,O12,Q12,S12,U12,W12,Y12,AA12,AC12)</f>
        <v>0</v>
      </c>
      <c r="F13" s="10">
        <f t="shared" si="14"/>
        <v>0</v>
      </c>
      <c r="G13" s="16"/>
      <c r="H13" s="17"/>
      <c r="I13" s="1"/>
      <c r="J13" s="17"/>
      <c r="K13" s="1"/>
      <c r="L13" s="17"/>
      <c r="M13" s="1"/>
      <c r="N13" s="17"/>
      <c r="O13" s="1"/>
      <c r="P13" s="17"/>
      <c r="Q13" s="1"/>
      <c r="R13" s="17"/>
      <c r="S13" s="1"/>
      <c r="T13" s="17"/>
      <c r="U13" s="1"/>
      <c r="V13" s="17"/>
      <c r="W13" s="1"/>
      <c r="X13" s="17"/>
      <c r="Y13" s="1"/>
      <c r="Z13" s="17"/>
      <c r="AA13" s="1"/>
      <c r="AB13" s="17"/>
      <c r="AC13" s="1"/>
      <c r="AD13" s="17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1"/>
    </row>
    <row r="14" spans="1:50" ht="13.5" customHeight="1" x14ac:dyDescent="0.25">
      <c r="A14" s="18"/>
      <c r="B14" s="18"/>
      <c r="C14" s="18"/>
      <c r="D14" s="18"/>
      <c r="E14" s="19"/>
      <c r="F14" s="20"/>
      <c r="G14" s="19"/>
      <c r="H14" s="20"/>
      <c r="I14" s="19"/>
      <c r="J14" s="20"/>
      <c r="K14" s="19"/>
      <c r="L14" s="20"/>
      <c r="M14" s="19"/>
      <c r="N14" s="20"/>
      <c r="O14" s="19"/>
      <c r="P14" s="20"/>
      <c r="Q14" s="19"/>
      <c r="R14" s="20"/>
      <c r="S14" s="19"/>
      <c r="T14" s="20"/>
      <c r="U14" s="19"/>
      <c r="V14" s="20"/>
      <c r="W14" s="19"/>
      <c r="X14" s="20"/>
      <c r="Y14" s="19"/>
      <c r="Z14" s="20"/>
      <c r="AA14" s="19"/>
      <c r="AB14" s="20"/>
      <c r="AC14" s="19"/>
      <c r="AD14" s="21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1"/>
    </row>
    <row r="15" spans="1:50" ht="13.5" customHeight="1" x14ac:dyDescent="0.25">
      <c r="A15" s="60" t="s">
        <v>22</v>
      </c>
      <c r="B15" s="55"/>
      <c r="C15" s="55"/>
      <c r="D15" s="53"/>
      <c r="E15" s="60"/>
      <c r="F15" s="53"/>
      <c r="G15" s="60"/>
      <c r="H15" s="53"/>
      <c r="I15" s="60"/>
      <c r="J15" s="53"/>
      <c r="K15" s="60"/>
      <c r="L15" s="53"/>
      <c r="M15" s="60"/>
      <c r="N15" s="53"/>
      <c r="O15" s="60"/>
      <c r="P15" s="53"/>
      <c r="Q15" s="60"/>
      <c r="R15" s="53"/>
      <c r="S15" s="60"/>
      <c r="T15" s="53"/>
      <c r="U15" s="60"/>
      <c r="V15" s="53"/>
      <c r="W15" s="60"/>
      <c r="X15" s="53"/>
      <c r="Y15" s="60"/>
      <c r="Z15" s="53"/>
      <c r="AA15" s="60"/>
      <c r="AB15" s="53"/>
      <c r="AC15" s="60"/>
      <c r="AD15" s="53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1"/>
    </row>
    <row r="16" spans="1:50" ht="13.5" customHeight="1" x14ac:dyDescent="0.25">
      <c r="A16" s="61"/>
      <c r="B16" s="63"/>
      <c r="C16" s="63"/>
      <c r="D16" s="62"/>
      <c r="E16" s="64" t="s">
        <v>2</v>
      </c>
      <c r="F16" s="53"/>
      <c r="G16" s="64" t="s">
        <v>3</v>
      </c>
      <c r="H16" s="53"/>
      <c r="I16" s="61" t="s">
        <v>4</v>
      </c>
      <c r="J16" s="62"/>
      <c r="K16" s="61" t="s">
        <v>5</v>
      </c>
      <c r="L16" s="62"/>
      <c r="M16" s="61" t="s">
        <v>6</v>
      </c>
      <c r="N16" s="62"/>
      <c r="O16" s="61" t="s">
        <v>7</v>
      </c>
      <c r="P16" s="62"/>
      <c r="Q16" s="61" t="s">
        <v>8</v>
      </c>
      <c r="R16" s="62"/>
      <c r="S16" s="61" t="s">
        <v>9</v>
      </c>
      <c r="T16" s="62"/>
      <c r="U16" s="61" t="s">
        <v>10</v>
      </c>
      <c r="V16" s="62"/>
      <c r="W16" s="61" t="s">
        <v>11</v>
      </c>
      <c r="X16" s="62"/>
      <c r="Y16" s="61" t="s">
        <v>12</v>
      </c>
      <c r="Z16" s="62"/>
      <c r="AA16" s="61" t="s">
        <v>13</v>
      </c>
      <c r="AB16" s="62"/>
      <c r="AC16" s="61" t="s">
        <v>14</v>
      </c>
      <c r="AD16" s="62"/>
      <c r="AE16" s="22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5"/>
    </row>
    <row r="17" spans="1:50" ht="13.5" customHeight="1" x14ac:dyDescent="0.25">
      <c r="A17" s="64" t="s">
        <v>15</v>
      </c>
      <c r="B17" s="71"/>
      <c r="C17" s="71"/>
      <c r="D17" s="65"/>
      <c r="E17" s="6" t="s">
        <v>23</v>
      </c>
      <c r="F17" s="6" t="s">
        <v>18</v>
      </c>
      <c r="G17" s="6" t="s">
        <v>23</v>
      </c>
      <c r="H17" s="6" t="s">
        <v>18</v>
      </c>
      <c r="I17" s="6" t="s">
        <v>23</v>
      </c>
      <c r="J17" s="6" t="s">
        <v>18</v>
      </c>
      <c r="K17" s="6" t="s">
        <v>23</v>
      </c>
      <c r="L17" s="6" t="s">
        <v>18</v>
      </c>
      <c r="M17" s="6" t="s">
        <v>23</v>
      </c>
      <c r="N17" s="6" t="s">
        <v>18</v>
      </c>
      <c r="O17" s="6" t="s">
        <v>23</v>
      </c>
      <c r="P17" s="6" t="s">
        <v>18</v>
      </c>
      <c r="Q17" s="6" t="s">
        <v>24</v>
      </c>
      <c r="R17" s="6" t="s">
        <v>18</v>
      </c>
      <c r="S17" s="6" t="s">
        <v>23</v>
      </c>
      <c r="T17" s="6" t="s">
        <v>18</v>
      </c>
      <c r="U17" s="6" t="s">
        <v>23</v>
      </c>
      <c r="V17" s="6" t="s">
        <v>18</v>
      </c>
      <c r="W17" s="6" t="s">
        <v>23</v>
      </c>
      <c r="X17" s="6" t="s">
        <v>18</v>
      </c>
      <c r="Y17" s="6" t="s">
        <v>23</v>
      </c>
      <c r="Z17" s="6" t="s">
        <v>18</v>
      </c>
      <c r="AA17" s="6" t="s">
        <v>23</v>
      </c>
      <c r="AB17" s="6" t="s">
        <v>18</v>
      </c>
      <c r="AC17" s="6" t="s">
        <v>23</v>
      </c>
      <c r="AD17" s="6" t="s">
        <v>18</v>
      </c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8"/>
    </row>
    <row r="18" spans="1:50" ht="13.5" customHeight="1" x14ac:dyDescent="0.25">
      <c r="A18" s="54" t="s">
        <v>25</v>
      </c>
      <c r="B18" s="72"/>
      <c r="C18" s="72"/>
      <c r="D18" s="67"/>
      <c r="E18" s="9" t="s">
        <v>26</v>
      </c>
      <c r="F18" s="10">
        <v>1798.6</v>
      </c>
      <c r="G18" s="9"/>
      <c r="H18" s="10">
        <f t="shared" ref="H18:H19" si="15">C18*G18</f>
        <v>0</v>
      </c>
      <c r="I18" s="9">
        <v>0</v>
      </c>
      <c r="J18" s="11">
        <f t="shared" ref="J18:J19" si="16">C18*I18</f>
        <v>0</v>
      </c>
      <c r="K18" s="9">
        <v>0</v>
      </c>
      <c r="L18" s="10">
        <f t="shared" ref="L18:L19" si="17">C18*K18</f>
        <v>0</v>
      </c>
      <c r="M18" s="9">
        <v>0</v>
      </c>
      <c r="N18" s="10">
        <f t="shared" ref="N18:N19" si="18">C18*M18</f>
        <v>0</v>
      </c>
      <c r="O18" s="9">
        <v>0</v>
      </c>
      <c r="P18" s="10">
        <f t="shared" ref="P18:P19" si="19">C18*O18</f>
        <v>0</v>
      </c>
      <c r="Q18" s="9">
        <v>0</v>
      </c>
      <c r="R18" s="10">
        <f t="shared" ref="R18:R19" si="20">C18*Q18</f>
        <v>0</v>
      </c>
      <c r="S18" s="9">
        <v>0</v>
      </c>
      <c r="T18" s="10">
        <f t="shared" ref="T18:T19" si="21">C18*S18</f>
        <v>0</v>
      </c>
      <c r="U18" s="9">
        <v>0</v>
      </c>
      <c r="V18" s="10">
        <f t="shared" ref="V18:V20" si="22">C18*U18</f>
        <v>0</v>
      </c>
      <c r="W18" s="9">
        <v>0</v>
      </c>
      <c r="X18" s="10">
        <f t="shared" ref="X18:X20" si="23">C18*W18</f>
        <v>0</v>
      </c>
      <c r="Y18" s="9">
        <v>0</v>
      </c>
      <c r="Z18" s="10">
        <f t="shared" ref="Z18:Z20" si="24">C18*Y18</f>
        <v>0</v>
      </c>
      <c r="AA18" s="9">
        <v>0</v>
      </c>
      <c r="AB18" s="10">
        <f t="shared" ref="AB18:AB20" si="25">C18*AA18</f>
        <v>0</v>
      </c>
      <c r="AC18" s="9">
        <v>0</v>
      </c>
      <c r="AD18" s="10">
        <f t="shared" ref="AD18:AD20" si="26">C18*AC18</f>
        <v>0</v>
      </c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</row>
    <row r="19" spans="1:50" ht="13.5" customHeight="1" x14ac:dyDescent="0.25">
      <c r="A19" s="68" t="s">
        <v>27</v>
      </c>
      <c r="B19" s="71"/>
      <c r="C19" s="71"/>
      <c r="D19" s="65"/>
      <c r="E19" s="12" t="s">
        <v>26</v>
      </c>
      <c r="F19" s="13">
        <v>2235.6</v>
      </c>
      <c r="G19" s="12"/>
      <c r="H19" s="13">
        <f t="shared" si="15"/>
        <v>0</v>
      </c>
      <c r="I19" s="12"/>
      <c r="J19" s="14">
        <f t="shared" si="16"/>
        <v>0</v>
      </c>
      <c r="K19" s="12"/>
      <c r="L19" s="13">
        <f t="shared" si="17"/>
        <v>0</v>
      </c>
      <c r="M19" s="12"/>
      <c r="N19" s="13">
        <f t="shared" si="18"/>
        <v>0</v>
      </c>
      <c r="O19" s="12"/>
      <c r="P19" s="13">
        <f t="shared" si="19"/>
        <v>0</v>
      </c>
      <c r="Q19" s="12"/>
      <c r="R19" s="13">
        <f t="shared" si="20"/>
        <v>0</v>
      </c>
      <c r="S19" s="12"/>
      <c r="T19" s="13">
        <f t="shared" si="21"/>
        <v>0</v>
      </c>
      <c r="U19" s="12"/>
      <c r="V19" s="13">
        <f t="shared" si="22"/>
        <v>0</v>
      </c>
      <c r="W19" s="12"/>
      <c r="X19" s="13">
        <f t="shared" si="23"/>
        <v>0</v>
      </c>
      <c r="Y19" s="12"/>
      <c r="Z19" s="13">
        <f t="shared" si="24"/>
        <v>0</v>
      </c>
      <c r="AA19" s="12"/>
      <c r="AB19" s="13">
        <f t="shared" si="25"/>
        <v>0</v>
      </c>
      <c r="AC19" s="12"/>
      <c r="AD19" s="13">
        <f t="shared" si="26"/>
        <v>0</v>
      </c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</row>
    <row r="20" spans="1:50" ht="13.5" customHeight="1" x14ac:dyDescent="0.25">
      <c r="A20" s="54" t="s">
        <v>28</v>
      </c>
      <c r="B20" s="72"/>
      <c r="C20" s="72"/>
      <c r="D20" s="67"/>
      <c r="E20" s="9"/>
      <c r="F20" s="10"/>
      <c r="G20" s="9" t="s">
        <v>26</v>
      </c>
      <c r="H20" s="10">
        <v>117.3</v>
      </c>
      <c r="I20" s="9" t="s">
        <v>26</v>
      </c>
      <c r="J20" s="11">
        <v>121.9</v>
      </c>
      <c r="K20" s="9" t="s">
        <v>26</v>
      </c>
      <c r="L20" s="10">
        <v>121.9</v>
      </c>
      <c r="M20" s="9" t="s">
        <v>26</v>
      </c>
      <c r="N20" s="10">
        <v>108.1</v>
      </c>
      <c r="O20" s="9" t="s">
        <v>26</v>
      </c>
      <c r="P20" s="10">
        <v>108.1</v>
      </c>
      <c r="Q20" s="9" t="s">
        <v>26</v>
      </c>
      <c r="R20" s="10">
        <v>108.1</v>
      </c>
      <c r="S20" s="9"/>
      <c r="T20" s="10"/>
      <c r="U20" s="9"/>
      <c r="V20" s="10">
        <f t="shared" si="22"/>
        <v>0</v>
      </c>
      <c r="W20" s="9"/>
      <c r="X20" s="10">
        <f t="shared" si="23"/>
        <v>0</v>
      </c>
      <c r="Y20" s="9"/>
      <c r="Z20" s="10">
        <f t="shared" si="24"/>
        <v>0</v>
      </c>
      <c r="AA20" s="9"/>
      <c r="AB20" s="10">
        <f t="shared" si="25"/>
        <v>0</v>
      </c>
      <c r="AC20" s="9"/>
      <c r="AD20" s="10">
        <f t="shared" si="26"/>
        <v>0</v>
      </c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0" ht="13.5" customHeight="1" x14ac:dyDescent="0.25">
      <c r="A21" s="68" t="s">
        <v>29</v>
      </c>
      <c r="B21" s="71"/>
      <c r="C21" s="71"/>
      <c r="D21" s="65"/>
      <c r="E21" s="12"/>
      <c r="F21" s="13"/>
      <c r="G21" s="12" t="s">
        <v>30</v>
      </c>
      <c r="H21" s="13"/>
      <c r="I21" s="12"/>
      <c r="J21" s="14"/>
      <c r="K21" s="12"/>
      <c r="L21" s="13"/>
      <c r="M21" s="12"/>
      <c r="N21" s="13"/>
      <c r="O21" s="12"/>
      <c r="P21" s="13"/>
      <c r="Q21" s="12"/>
      <c r="R21" s="13"/>
      <c r="S21" s="12"/>
      <c r="T21" s="13"/>
      <c r="U21" s="12"/>
      <c r="V21" s="13"/>
      <c r="W21" s="12"/>
      <c r="X21" s="13"/>
      <c r="Y21" s="12"/>
      <c r="Z21" s="13"/>
      <c r="AA21" s="12"/>
      <c r="AB21" s="13"/>
      <c r="AC21" s="12"/>
      <c r="AD21" s="13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</row>
    <row r="22" spans="1:50" ht="13.5" customHeight="1" x14ac:dyDescent="0.25">
      <c r="A22" s="54"/>
      <c r="B22" s="72"/>
      <c r="C22" s="72"/>
      <c r="D22" s="67"/>
      <c r="E22" s="9"/>
      <c r="F22" s="10"/>
      <c r="G22" s="9"/>
      <c r="H22" s="10"/>
      <c r="I22" s="9"/>
      <c r="J22" s="11"/>
      <c r="K22" s="9"/>
      <c r="L22" s="10"/>
      <c r="M22" s="9"/>
      <c r="N22" s="10"/>
      <c r="O22" s="9"/>
      <c r="P22" s="10"/>
      <c r="Q22" s="9"/>
      <c r="R22" s="10"/>
      <c r="S22" s="9"/>
      <c r="T22" s="10"/>
      <c r="U22" s="9"/>
      <c r="V22" s="10"/>
      <c r="W22" s="9"/>
      <c r="X22" s="10"/>
      <c r="Y22" s="9"/>
      <c r="Z22" s="10"/>
      <c r="AA22" s="9"/>
      <c r="AB22" s="10"/>
      <c r="AC22" s="9"/>
      <c r="AD22" s="10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</row>
    <row r="23" spans="1:50" ht="13.5" customHeight="1" x14ac:dyDescent="0.25">
      <c r="A23" s="68"/>
      <c r="B23" s="71"/>
      <c r="C23" s="71"/>
      <c r="D23" s="65"/>
      <c r="E23" s="12"/>
      <c r="F23" s="13"/>
      <c r="G23" s="12"/>
      <c r="H23" s="13"/>
      <c r="I23" s="12"/>
      <c r="J23" s="14"/>
      <c r="K23" s="12"/>
      <c r="L23" s="13"/>
      <c r="M23" s="12"/>
      <c r="N23" s="13"/>
      <c r="O23" s="12"/>
      <c r="P23" s="13"/>
      <c r="Q23" s="12"/>
      <c r="R23" s="13"/>
      <c r="S23" s="12"/>
      <c r="T23" s="13"/>
      <c r="U23" s="12"/>
      <c r="V23" s="13"/>
      <c r="W23" s="12"/>
      <c r="X23" s="13"/>
      <c r="Y23" s="12"/>
      <c r="Z23" s="13"/>
      <c r="AA23" s="12"/>
      <c r="AB23" s="13"/>
      <c r="AC23" s="12"/>
      <c r="AD23" s="13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</row>
    <row r="24" spans="1:50" ht="13.5" customHeight="1" x14ac:dyDescent="0.25">
      <c r="A24" s="70" t="s">
        <v>20</v>
      </c>
      <c r="B24" s="55"/>
      <c r="C24" s="55"/>
      <c r="D24" s="53"/>
      <c r="E24" s="9">
        <f t="shared" ref="E24:AD24" si="27">SUM(E18:E20)</f>
        <v>0</v>
      </c>
      <c r="F24" s="10">
        <f t="shared" si="27"/>
        <v>4034.2</v>
      </c>
      <c r="G24" s="9">
        <f t="shared" si="27"/>
        <v>0</v>
      </c>
      <c r="H24" s="10">
        <f t="shared" si="27"/>
        <v>117.3</v>
      </c>
      <c r="I24" s="9">
        <f t="shared" si="27"/>
        <v>0</v>
      </c>
      <c r="J24" s="15">
        <f t="shared" si="27"/>
        <v>121.9</v>
      </c>
      <c r="K24" s="9">
        <f t="shared" si="27"/>
        <v>0</v>
      </c>
      <c r="L24" s="10">
        <f t="shared" si="27"/>
        <v>121.9</v>
      </c>
      <c r="M24" s="9">
        <f t="shared" si="27"/>
        <v>0</v>
      </c>
      <c r="N24" s="10">
        <f t="shared" si="27"/>
        <v>108.1</v>
      </c>
      <c r="O24" s="9">
        <f t="shared" si="27"/>
        <v>0</v>
      </c>
      <c r="P24" s="10">
        <f t="shared" si="27"/>
        <v>108.1</v>
      </c>
      <c r="Q24" s="9">
        <f t="shared" si="27"/>
        <v>0</v>
      </c>
      <c r="R24" s="10">
        <f t="shared" si="27"/>
        <v>108.1</v>
      </c>
      <c r="S24" s="9">
        <f t="shared" si="27"/>
        <v>0</v>
      </c>
      <c r="T24" s="10">
        <f t="shared" si="27"/>
        <v>0</v>
      </c>
      <c r="U24" s="9">
        <f t="shared" si="27"/>
        <v>0</v>
      </c>
      <c r="V24" s="10">
        <f t="shared" si="27"/>
        <v>0</v>
      </c>
      <c r="W24" s="9">
        <f t="shared" si="27"/>
        <v>0</v>
      </c>
      <c r="X24" s="10">
        <f t="shared" si="27"/>
        <v>0</v>
      </c>
      <c r="Y24" s="9">
        <f t="shared" si="27"/>
        <v>0</v>
      </c>
      <c r="Z24" s="10">
        <f t="shared" si="27"/>
        <v>0</v>
      </c>
      <c r="AA24" s="9">
        <f t="shared" si="27"/>
        <v>0</v>
      </c>
      <c r="AB24" s="10">
        <f t="shared" si="27"/>
        <v>0</v>
      </c>
      <c r="AC24" s="9">
        <f t="shared" si="27"/>
        <v>0</v>
      </c>
      <c r="AD24" s="10">
        <f t="shared" si="27"/>
        <v>0</v>
      </c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1"/>
    </row>
    <row r="25" spans="1:50" ht="13.5" customHeight="1" x14ac:dyDescent="0.25">
      <c r="A25" s="70" t="s">
        <v>21</v>
      </c>
      <c r="B25" s="55"/>
      <c r="C25" s="55"/>
      <c r="D25" s="53"/>
      <c r="E25" s="73">
        <f>SUM(F24,H24,J24,L24,N24,P24,R24,T24,V24,X24,Z24,AB24,AD24)</f>
        <v>4719.6000000000004</v>
      </c>
      <c r="F25" s="53"/>
      <c r="G25" s="16"/>
      <c r="H25" s="17"/>
      <c r="I25" s="1"/>
      <c r="J25" s="17"/>
      <c r="K25" s="1"/>
      <c r="L25" s="17"/>
      <c r="M25" s="1"/>
      <c r="N25" s="17"/>
      <c r="O25" s="1"/>
      <c r="P25" s="17"/>
      <c r="Q25" s="1"/>
      <c r="R25" s="17"/>
      <c r="S25" s="1"/>
      <c r="T25" s="17"/>
      <c r="U25" s="1"/>
      <c r="V25" s="17"/>
      <c r="W25" s="1"/>
      <c r="X25" s="17"/>
      <c r="Y25" s="1"/>
      <c r="Z25" s="17"/>
      <c r="AA25" s="1"/>
      <c r="AB25" s="17"/>
      <c r="AC25" s="1"/>
      <c r="AD25" s="17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1"/>
    </row>
    <row r="26" spans="1:50" ht="13.5" customHeight="1" x14ac:dyDescent="0.25">
      <c r="A26" s="18"/>
      <c r="B26" s="18"/>
      <c r="C26" s="18"/>
      <c r="D26" s="18"/>
      <c r="E26" s="19"/>
      <c r="F26" s="20"/>
      <c r="G26" s="19"/>
      <c r="H26" s="20"/>
      <c r="I26" s="19"/>
      <c r="J26" s="20"/>
      <c r="K26" s="19"/>
      <c r="L26" s="20"/>
      <c r="M26" s="19"/>
      <c r="N26" s="20"/>
      <c r="O26" s="19"/>
      <c r="P26" s="20"/>
      <c r="Q26" s="19"/>
      <c r="R26" s="20"/>
      <c r="S26" s="19"/>
      <c r="T26" s="20"/>
      <c r="U26" s="19"/>
      <c r="V26" s="20"/>
      <c r="W26" s="19"/>
      <c r="X26" s="20"/>
      <c r="Y26" s="19"/>
      <c r="Z26" s="20"/>
      <c r="AA26" s="19"/>
      <c r="AB26" s="20"/>
      <c r="AC26" s="19"/>
      <c r="AD26" s="21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1"/>
    </row>
    <row r="27" spans="1:50" ht="13.5" customHeight="1" x14ac:dyDescent="0.25">
      <c r="A27" s="60" t="s">
        <v>31</v>
      </c>
      <c r="B27" s="55"/>
      <c r="C27" s="55"/>
      <c r="D27" s="53"/>
      <c r="E27" s="60"/>
      <c r="F27" s="53"/>
      <c r="G27" s="60"/>
      <c r="H27" s="53"/>
      <c r="I27" s="60"/>
      <c r="J27" s="53"/>
      <c r="K27" s="60"/>
      <c r="L27" s="53"/>
      <c r="M27" s="60"/>
      <c r="N27" s="53"/>
      <c r="O27" s="60"/>
      <c r="P27" s="53"/>
      <c r="Q27" s="60"/>
      <c r="R27" s="53"/>
      <c r="S27" s="60"/>
      <c r="T27" s="53"/>
      <c r="U27" s="60"/>
      <c r="V27" s="53"/>
      <c r="W27" s="60"/>
      <c r="X27" s="53"/>
      <c r="Y27" s="60"/>
      <c r="Z27" s="53"/>
      <c r="AA27" s="60"/>
      <c r="AB27" s="53"/>
      <c r="AC27" s="60"/>
      <c r="AD27" s="53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1"/>
    </row>
    <row r="28" spans="1:50" ht="13.5" customHeight="1" x14ac:dyDescent="0.25">
      <c r="A28" s="61"/>
      <c r="B28" s="63"/>
      <c r="C28" s="63"/>
      <c r="D28" s="62"/>
      <c r="E28" s="64" t="s">
        <v>2</v>
      </c>
      <c r="F28" s="53"/>
      <c r="G28" s="64" t="s">
        <v>3</v>
      </c>
      <c r="H28" s="53"/>
      <c r="I28" s="61" t="s">
        <v>4</v>
      </c>
      <c r="J28" s="62"/>
      <c r="K28" s="61" t="s">
        <v>5</v>
      </c>
      <c r="L28" s="62"/>
      <c r="M28" s="61" t="s">
        <v>6</v>
      </c>
      <c r="N28" s="62"/>
      <c r="O28" s="61" t="s">
        <v>7</v>
      </c>
      <c r="P28" s="62"/>
      <c r="Q28" s="61" t="s">
        <v>8</v>
      </c>
      <c r="R28" s="62"/>
      <c r="S28" s="61" t="s">
        <v>9</v>
      </c>
      <c r="T28" s="62"/>
      <c r="U28" s="61" t="s">
        <v>10</v>
      </c>
      <c r="V28" s="62"/>
      <c r="W28" s="61" t="s">
        <v>11</v>
      </c>
      <c r="X28" s="62"/>
      <c r="Y28" s="61" t="s">
        <v>12</v>
      </c>
      <c r="Z28" s="62"/>
      <c r="AA28" s="61" t="s">
        <v>13</v>
      </c>
      <c r="AB28" s="62"/>
      <c r="AC28" s="61" t="s">
        <v>14</v>
      </c>
      <c r="AD28" s="62"/>
      <c r="AE28" s="2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5"/>
    </row>
    <row r="29" spans="1:50" ht="13.5" customHeight="1" x14ac:dyDescent="0.25">
      <c r="A29" s="64" t="s">
        <v>15</v>
      </c>
      <c r="B29" s="71"/>
      <c r="C29" s="71"/>
      <c r="D29" s="65"/>
      <c r="E29" s="6" t="s">
        <v>23</v>
      </c>
      <c r="F29" s="6" t="s">
        <v>18</v>
      </c>
      <c r="G29" s="6" t="s">
        <v>23</v>
      </c>
      <c r="H29" s="6" t="s">
        <v>18</v>
      </c>
      <c r="I29" s="6" t="s">
        <v>23</v>
      </c>
      <c r="J29" s="6" t="s">
        <v>18</v>
      </c>
      <c r="K29" s="6" t="s">
        <v>23</v>
      </c>
      <c r="L29" s="6" t="s">
        <v>18</v>
      </c>
      <c r="M29" s="6" t="s">
        <v>23</v>
      </c>
      <c r="N29" s="6" t="s">
        <v>18</v>
      </c>
      <c r="O29" s="6" t="s">
        <v>23</v>
      </c>
      <c r="P29" s="6" t="s">
        <v>18</v>
      </c>
      <c r="Q29" s="6" t="s">
        <v>24</v>
      </c>
      <c r="R29" s="6" t="s">
        <v>18</v>
      </c>
      <c r="S29" s="6" t="s">
        <v>23</v>
      </c>
      <c r="T29" s="6" t="s">
        <v>18</v>
      </c>
      <c r="U29" s="6" t="s">
        <v>23</v>
      </c>
      <c r="V29" s="6" t="s">
        <v>18</v>
      </c>
      <c r="W29" s="6" t="s">
        <v>23</v>
      </c>
      <c r="X29" s="6" t="s">
        <v>18</v>
      </c>
      <c r="Y29" s="6" t="s">
        <v>23</v>
      </c>
      <c r="Z29" s="6" t="s">
        <v>18</v>
      </c>
      <c r="AA29" s="6" t="s">
        <v>23</v>
      </c>
      <c r="AB29" s="6" t="s">
        <v>18</v>
      </c>
      <c r="AC29" s="6" t="s">
        <v>23</v>
      </c>
      <c r="AD29" s="6" t="s">
        <v>18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8"/>
    </row>
    <row r="30" spans="1:50" ht="13.5" customHeight="1" x14ac:dyDescent="0.25">
      <c r="A30" s="54" t="s">
        <v>32</v>
      </c>
      <c r="B30" s="72"/>
      <c r="C30" s="72"/>
      <c r="D30" s="67"/>
      <c r="E30" s="9" t="s">
        <v>33</v>
      </c>
      <c r="F30" s="10">
        <f>7000</f>
        <v>7000</v>
      </c>
      <c r="G30" s="9"/>
      <c r="H30" s="10">
        <f t="shared" ref="H30:H32" si="28">C30*G30</f>
        <v>0</v>
      </c>
      <c r="I30" s="9">
        <v>0</v>
      </c>
      <c r="J30" s="11">
        <f t="shared" ref="J30:J32" si="29">C30*I30</f>
        <v>0</v>
      </c>
      <c r="K30" s="9">
        <v>0</v>
      </c>
      <c r="L30" s="10">
        <f t="shared" ref="L30:L32" si="30">C30*K30</f>
        <v>0</v>
      </c>
      <c r="M30" s="9">
        <v>0</v>
      </c>
      <c r="N30" s="10">
        <f t="shared" ref="N30:N32" si="31">C30*M30</f>
        <v>0</v>
      </c>
      <c r="O30" s="9">
        <v>0</v>
      </c>
      <c r="P30" s="10">
        <f t="shared" ref="P30:P32" si="32">C30*O30</f>
        <v>0</v>
      </c>
      <c r="Q30" s="9">
        <v>0</v>
      </c>
      <c r="R30" s="10">
        <f t="shared" ref="R30:R32" si="33">C30*Q30</f>
        <v>0</v>
      </c>
      <c r="S30" s="9">
        <v>0</v>
      </c>
      <c r="T30" s="10">
        <f t="shared" ref="T30:T32" si="34">C30*S30</f>
        <v>0</v>
      </c>
      <c r="U30" s="9">
        <v>0</v>
      </c>
      <c r="V30" s="10">
        <f t="shared" ref="V30:V32" si="35">C30*U30</f>
        <v>0</v>
      </c>
      <c r="W30" s="9">
        <v>0</v>
      </c>
      <c r="X30" s="10">
        <f t="shared" ref="X30:X32" si="36">C30*W30</f>
        <v>0</v>
      </c>
      <c r="Y30" s="9">
        <v>0</v>
      </c>
      <c r="Z30" s="10">
        <f t="shared" ref="Z30:Z32" si="37">C30*Y30</f>
        <v>0</v>
      </c>
      <c r="AA30" s="9">
        <v>0</v>
      </c>
      <c r="AB30" s="10">
        <f t="shared" ref="AB30:AB32" si="38">C30*AA30</f>
        <v>0</v>
      </c>
      <c r="AC30" s="9">
        <v>0</v>
      </c>
      <c r="AD30" s="10">
        <f t="shared" ref="AD30:AD32" si="39">C30*AC30</f>
        <v>0</v>
      </c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</row>
    <row r="31" spans="1:50" ht="13.5" customHeight="1" x14ac:dyDescent="0.25">
      <c r="A31" s="68"/>
      <c r="B31" s="71"/>
      <c r="C31" s="71"/>
      <c r="D31" s="65"/>
      <c r="E31" s="12"/>
      <c r="F31" s="13">
        <f t="shared" ref="F31:F32" si="40">A31*E31</f>
        <v>0</v>
      </c>
      <c r="G31" s="12"/>
      <c r="H31" s="13">
        <f t="shared" si="28"/>
        <v>0</v>
      </c>
      <c r="I31" s="12"/>
      <c r="J31" s="14">
        <f t="shared" si="29"/>
        <v>0</v>
      </c>
      <c r="K31" s="12"/>
      <c r="L31" s="13">
        <f t="shared" si="30"/>
        <v>0</v>
      </c>
      <c r="M31" s="12"/>
      <c r="N31" s="13">
        <f t="shared" si="31"/>
        <v>0</v>
      </c>
      <c r="O31" s="12"/>
      <c r="P31" s="13">
        <f t="shared" si="32"/>
        <v>0</v>
      </c>
      <c r="Q31" s="12"/>
      <c r="R31" s="13">
        <f t="shared" si="33"/>
        <v>0</v>
      </c>
      <c r="S31" s="12"/>
      <c r="T31" s="13">
        <f t="shared" si="34"/>
        <v>0</v>
      </c>
      <c r="U31" s="12"/>
      <c r="V31" s="13">
        <f t="shared" si="35"/>
        <v>0</v>
      </c>
      <c r="W31" s="12"/>
      <c r="X31" s="13">
        <f t="shared" si="36"/>
        <v>0</v>
      </c>
      <c r="Y31" s="12"/>
      <c r="Z31" s="13">
        <f t="shared" si="37"/>
        <v>0</v>
      </c>
      <c r="AA31" s="12"/>
      <c r="AB31" s="13">
        <f t="shared" si="38"/>
        <v>0</v>
      </c>
      <c r="AC31" s="12"/>
      <c r="AD31" s="13">
        <f t="shared" si="39"/>
        <v>0</v>
      </c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</row>
    <row r="32" spans="1:50" ht="13.5" customHeight="1" x14ac:dyDescent="0.25">
      <c r="A32" s="54"/>
      <c r="B32" s="72"/>
      <c r="C32" s="72"/>
      <c r="D32" s="67"/>
      <c r="E32" s="9"/>
      <c r="F32" s="10">
        <f t="shared" si="40"/>
        <v>0</v>
      </c>
      <c r="G32" s="9"/>
      <c r="H32" s="10">
        <f t="shared" si="28"/>
        <v>0</v>
      </c>
      <c r="I32" s="9"/>
      <c r="J32" s="11">
        <f t="shared" si="29"/>
        <v>0</v>
      </c>
      <c r="K32" s="9"/>
      <c r="L32" s="10">
        <f t="shared" si="30"/>
        <v>0</v>
      </c>
      <c r="M32" s="9"/>
      <c r="N32" s="10">
        <f t="shared" si="31"/>
        <v>0</v>
      </c>
      <c r="O32" s="9"/>
      <c r="P32" s="10">
        <f t="shared" si="32"/>
        <v>0</v>
      </c>
      <c r="Q32" s="9"/>
      <c r="R32" s="10">
        <f t="shared" si="33"/>
        <v>0</v>
      </c>
      <c r="S32" s="9"/>
      <c r="T32" s="10">
        <f t="shared" si="34"/>
        <v>0</v>
      </c>
      <c r="U32" s="9"/>
      <c r="V32" s="10">
        <f t="shared" si="35"/>
        <v>0</v>
      </c>
      <c r="W32" s="9"/>
      <c r="X32" s="10">
        <f t="shared" si="36"/>
        <v>0</v>
      </c>
      <c r="Y32" s="9"/>
      <c r="Z32" s="10">
        <f t="shared" si="37"/>
        <v>0</v>
      </c>
      <c r="AA32" s="9"/>
      <c r="AB32" s="10">
        <f t="shared" si="38"/>
        <v>0</v>
      </c>
      <c r="AC32" s="9"/>
      <c r="AD32" s="10">
        <f t="shared" si="39"/>
        <v>0</v>
      </c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</row>
    <row r="33" spans="1:50" ht="13.5" customHeight="1" x14ac:dyDescent="0.25">
      <c r="A33" s="70" t="s">
        <v>20</v>
      </c>
      <c r="B33" s="55"/>
      <c r="C33" s="55"/>
      <c r="D33" s="53"/>
      <c r="E33" s="9">
        <f t="shared" ref="E33:AD33" si="41">SUM(E30:E32)</f>
        <v>0</v>
      </c>
      <c r="F33" s="10">
        <f t="shared" si="41"/>
        <v>7000</v>
      </c>
      <c r="G33" s="9">
        <f t="shared" si="41"/>
        <v>0</v>
      </c>
      <c r="H33" s="10">
        <f t="shared" si="41"/>
        <v>0</v>
      </c>
      <c r="I33" s="9">
        <f t="shared" si="41"/>
        <v>0</v>
      </c>
      <c r="J33" s="15">
        <f t="shared" si="41"/>
        <v>0</v>
      </c>
      <c r="K33" s="9">
        <f t="shared" si="41"/>
        <v>0</v>
      </c>
      <c r="L33" s="10">
        <f t="shared" si="41"/>
        <v>0</v>
      </c>
      <c r="M33" s="9">
        <f t="shared" si="41"/>
        <v>0</v>
      </c>
      <c r="N33" s="10">
        <f t="shared" si="41"/>
        <v>0</v>
      </c>
      <c r="O33" s="9">
        <f t="shared" si="41"/>
        <v>0</v>
      </c>
      <c r="P33" s="10">
        <f t="shared" si="41"/>
        <v>0</v>
      </c>
      <c r="Q33" s="9">
        <f t="shared" si="41"/>
        <v>0</v>
      </c>
      <c r="R33" s="10">
        <f t="shared" si="41"/>
        <v>0</v>
      </c>
      <c r="S33" s="9">
        <f t="shared" si="41"/>
        <v>0</v>
      </c>
      <c r="T33" s="10">
        <f t="shared" si="41"/>
        <v>0</v>
      </c>
      <c r="U33" s="9">
        <f t="shared" si="41"/>
        <v>0</v>
      </c>
      <c r="V33" s="10">
        <f t="shared" si="41"/>
        <v>0</v>
      </c>
      <c r="W33" s="9">
        <f t="shared" si="41"/>
        <v>0</v>
      </c>
      <c r="X33" s="10">
        <f t="shared" si="41"/>
        <v>0</v>
      </c>
      <c r="Y33" s="9">
        <f t="shared" si="41"/>
        <v>0</v>
      </c>
      <c r="Z33" s="10">
        <f t="shared" si="41"/>
        <v>0</v>
      </c>
      <c r="AA33" s="9">
        <f t="shared" si="41"/>
        <v>0</v>
      </c>
      <c r="AB33" s="10">
        <f t="shared" si="41"/>
        <v>0</v>
      </c>
      <c r="AC33" s="9">
        <f t="shared" si="41"/>
        <v>0</v>
      </c>
      <c r="AD33" s="10">
        <f t="shared" si="41"/>
        <v>0</v>
      </c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1"/>
    </row>
    <row r="34" spans="1:50" ht="13.5" customHeight="1" x14ac:dyDescent="0.25">
      <c r="A34" s="70" t="s">
        <v>21</v>
      </c>
      <c r="B34" s="55"/>
      <c r="C34" s="55"/>
      <c r="D34" s="53"/>
      <c r="E34" s="73">
        <f>SUM(F33,H33,J33,L33,N33,P33,R33,T33,V33,X33,Z33,AB33,AD33)</f>
        <v>7000</v>
      </c>
      <c r="F34" s="53"/>
      <c r="G34" s="16"/>
      <c r="H34" s="17"/>
      <c r="I34" s="1"/>
      <c r="J34" s="17"/>
      <c r="K34" s="1"/>
      <c r="L34" s="17"/>
      <c r="M34" s="1"/>
      <c r="N34" s="17"/>
      <c r="O34" s="1"/>
      <c r="P34" s="17"/>
      <c r="Q34" s="1"/>
      <c r="R34" s="17"/>
      <c r="S34" s="1"/>
      <c r="T34" s="17"/>
      <c r="U34" s="1"/>
      <c r="V34" s="17"/>
      <c r="W34" s="1"/>
      <c r="X34" s="17"/>
      <c r="Y34" s="1"/>
      <c r="Z34" s="17"/>
      <c r="AA34" s="1"/>
      <c r="AB34" s="17"/>
      <c r="AC34" s="1"/>
      <c r="AD34" s="17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1"/>
    </row>
    <row r="35" spans="1:50" ht="13.5" customHeight="1" x14ac:dyDescent="0.25">
      <c r="A35" s="18"/>
      <c r="B35" s="18"/>
      <c r="C35" s="18"/>
      <c r="D35" s="18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0"/>
      <c r="U35" s="19"/>
      <c r="V35" s="20"/>
      <c r="W35" s="19"/>
      <c r="X35" s="20"/>
      <c r="Y35" s="19"/>
      <c r="Z35" s="20"/>
      <c r="AA35" s="19"/>
      <c r="AB35" s="20"/>
      <c r="AC35" s="19"/>
      <c r="AD35" s="21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1"/>
    </row>
    <row r="36" spans="1:50" ht="13.5" customHeight="1" x14ac:dyDescent="0.25">
      <c r="A36" s="60" t="s">
        <v>34</v>
      </c>
      <c r="B36" s="55"/>
      <c r="C36" s="55"/>
      <c r="D36" s="74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1"/>
    </row>
    <row r="37" spans="1:50" ht="13.5" customHeight="1" x14ac:dyDescent="0.25">
      <c r="A37" s="64"/>
      <c r="B37" s="71"/>
      <c r="C37" s="71"/>
      <c r="D37" s="65"/>
      <c r="E37" s="64" t="s">
        <v>35</v>
      </c>
      <c r="F37" s="65"/>
      <c r="G37" s="64" t="s">
        <v>3</v>
      </c>
      <c r="H37" s="65"/>
      <c r="I37" s="64" t="s">
        <v>4</v>
      </c>
      <c r="J37" s="65"/>
      <c r="K37" s="64" t="s">
        <v>5</v>
      </c>
      <c r="L37" s="65"/>
      <c r="M37" s="64" t="s">
        <v>6</v>
      </c>
      <c r="N37" s="65"/>
      <c r="O37" s="64" t="s">
        <v>7</v>
      </c>
      <c r="P37" s="65"/>
      <c r="Q37" s="64" t="s">
        <v>8</v>
      </c>
      <c r="R37" s="65"/>
      <c r="S37" s="64" t="s">
        <v>9</v>
      </c>
      <c r="T37" s="65"/>
      <c r="U37" s="64" t="s">
        <v>10</v>
      </c>
      <c r="V37" s="65"/>
      <c r="W37" s="64" t="s">
        <v>11</v>
      </c>
      <c r="X37" s="65"/>
      <c r="Y37" s="64" t="s">
        <v>12</v>
      </c>
      <c r="Z37" s="65"/>
      <c r="AA37" s="64" t="s">
        <v>13</v>
      </c>
      <c r="AB37" s="65"/>
      <c r="AC37" s="64" t="s">
        <v>14</v>
      </c>
      <c r="AD37" s="65"/>
      <c r="AE37" s="25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</row>
    <row r="38" spans="1:50" ht="13.5" customHeight="1" x14ac:dyDescent="0.25">
      <c r="A38" s="75" t="s">
        <v>15</v>
      </c>
      <c r="B38" s="72"/>
      <c r="C38" s="67"/>
      <c r="D38" s="27" t="s">
        <v>36</v>
      </c>
      <c r="E38" s="27" t="s">
        <v>17</v>
      </c>
      <c r="F38" s="27" t="s">
        <v>37</v>
      </c>
      <c r="G38" s="27" t="s">
        <v>17</v>
      </c>
      <c r="H38" s="27" t="s">
        <v>37</v>
      </c>
      <c r="I38" s="27" t="s">
        <v>17</v>
      </c>
      <c r="J38" s="27" t="s">
        <v>37</v>
      </c>
      <c r="K38" s="27" t="s">
        <v>17</v>
      </c>
      <c r="L38" s="27" t="s">
        <v>37</v>
      </c>
      <c r="M38" s="27" t="s">
        <v>17</v>
      </c>
      <c r="N38" s="27" t="s">
        <v>37</v>
      </c>
      <c r="O38" s="27" t="s">
        <v>17</v>
      </c>
      <c r="P38" s="27" t="s">
        <v>37</v>
      </c>
      <c r="Q38" s="27" t="s">
        <v>17</v>
      </c>
      <c r="R38" s="27" t="s">
        <v>37</v>
      </c>
      <c r="S38" s="27" t="s">
        <v>17</v>
      </c>
      <c r="T38" s="27" t="s">
        <v>37</v>
      </c>
      <c r="U38" s="27" t="s">
        <v>17</v>
      </c>
      <c r="V38" s="27" t="s">
        <v>37</v>
      </c>
      <c r="W38" s="27" t="s">
        <v>17</v>
      </c>
      <c r="X38" s="27" t="s">
        <v>37</v>
      </c>
      <c r="Y38" s="27" t="s">
        <v>17</v>
      </c>
      <c r="Z38" s="27" t="s">
        <v>37</v>
      </c>
      <c r="AA38" s="27" t="s">
        <v>17</v>
      </c>
      <c r="AB38" s="27" t="s">
        <v>37</v>
      </c>
      <c r="AC38" s="27" t="s">
        <v>17</v>
      </c>
      <c r="AD38" s="27" t="s">
        <v>37</v>
      </c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</row>
    <row r="39" spans="1:50" ht="13.5" customHeight="1" x14ac:dyDescent="0.25">
      <c r="A39" s="68"/>
      <c r="B39" s="71"/>
      <c r="C39" s="65"/>
      <c r="D39" s="28"/>
      <c r="E39" s="12"/>
      <c r="F39" s="13"/>
      <c r="G39" s="12"/>
      <c r="H39" s="13">
        <f t="shared" ref="H39:H44" si="42">D39*G39</f>
        <v>0</v>
      </c>
      <c r="I39" s="12"/>
      <c r="J39" s="13">
        <f t="shared" ref="J39:J44" si="43">D39*I39</f>
        <v>0</v>
      </c>
      <c r="K39" s="12"/>
      <c r="L39" s="13">
        <f t="shared" ref="L39:L44" si="44">D39*K39</f>
        <v>0</v>
      </c>
      <c r="M39" s="12"/>
      <c r="N39" s="13">
        <f t="shared" ref="N39:N41" si="45">D39*M39</f>
        <v>0</v>
      </c>
      <c r="O39" s="12"/>
      <c r="P39" s="13">
        <f t="shared" ref="P39:P40" si="46">D39*O39</f>
        <v>0</v>
      </c>
      <c r="Q39" s="12"/>
      <c r="R39" s="13">
        <f t="shared" ref="R39:R44" si="47">D39*Q39</f>
        <v>0</v>
      </c>
      <c r="S39" s="12"/>
      <c r="T39" s="13">
        <f t="shared" ref="T39:T44" si="48">D39*S39</f>
        <v>0</v>
      </c>
      <c r="U39" s="12"/>
      <c r="V39" s="13">
        <f t="shared" ref="V39:V44" si="49">D39*U39</f>
        <v>0</v>
      </c>
      <c r="W39" s="12"/>
      <c r="X39" s="13">
        <f t="shared" ref="X39:X44" si="50">D39*W39</f>
        <v>0</v>
      </c>
      <c r="Y39" s="12"/>
      <c r="Z39" s="13">
        <f t="shared" ref="Z39:Z44" si="51">D39*Y39</f>
        <v>0</v>
      </c>
      <c r="AA39" s="12"/>
      <c r="AB39" s="13">
        <f t="shared" ref="AB39:AB44" si="52">D39*AA39</f>
        <v>0</v>
      </c>
      <c r="AC39" s="12"/>
      <c r="AD39" s="13">
        <f t="shared" ref="AD39:AD44" si="53">D39*AC39</f>
        <v>0</v>
      </c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</row>
    <row r="40" spans="1:50" ht="13.5" customHeight="1" x14ac:dyDescent="0.25">
      <c r="A40" s="54"/>
      <c r="B40" s="72"/>
      <c r="C40" s="67"/>
      <c r="D40" s="29"/>
      <c r="E40" s="9"/>
      <c r="F40" s="10"/>
      <c r="G40" s="9"/>
      <c r="H40" s="10">
        <f t="shared" si="42"/>
        <v>0</v>
      </c>
      <c r="I40" s="9"/>
      <c r="J40" s="10">
        <f t="shared" si="43"/>
        <v>0</v>
      </c>
      <c r="K40" s="9"/>
      <c r="L40" s="10">
        <f t="shared" si="44"/>
        <v>0</v>
      </c>
      <c r="M40" s="9"/>
      <c r="N40" s="10">
        <f t="shared" si="45"/>
        <v>0</v>
      </c>
      <c r="O40" s="9"/>
      <c r="P40" s="10">
        <f t="shared" si="46"/>
        <v>0</v>
      </c>
      <c r="Q40" s="9"/>
      <c r="R40" s="10">
        <f t="shared" si="47"/>
        <v>0</v>
      </c>
      <c r="S40" s="9"/>
      <c r="T40" s="10">
        <f t="shared" si="48"/>
        <v>0</v>
      </c>
      <c r="U40" s="9"/>
      <c r="V40" s="10">
        <f t="shared" si="49"/>
        <v>0</v>
      </c>
      <c r="W40" s="9"/>
      <c r="X40" s="10">
        <f t="shared" si="50"/>
        <v>0</v>
      </c>
      <c r="Y40" s="9"/>
      <c r="Z40" s="10">
        <f t="shared" si="51"/>
        <v>0</v>
      </c>
      <c r="AA40" s="9"/>
      <c r="AB40" s="10">
        <f t="shared" si="52"/>
        <v>0</v>
      </c>
      <c r="AC40" s="9"/>
      <c r="AD40" s="10">
        <f t="shared" si="53"/>
        <v>0</v>
      </c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</row>
    <row r="41" spans="1:50" ht="13.5" customHeight="1" x14ac:dyDescent="0.25">
      <c r="A41" s="68"/>
      <c r="B41" s="71"/>
      <c r="C41" s="65"/>
      <c r="D41" s="28"/>
      <c r="E41" s="12"/>
      <c r="F41" s="13"/>
      <c r="G41" s="12"/>
      <c r="H41" s="13">
        <f t="shared" si="42"/>
        <v>0</v>
      </c>
      <c r="I41" s="12"/>
      <c r="J41" s="13">
        <f t="shared" si="43"/>
        <v>0</v>
      </c>
      <c r="K41" s="12"/>
      <c r="L41" s="13">
        <f t="shared" si="44"/>
        <v>0</v>
      </c>
      <c r="M41" s="12"/>
      <c r="N41" s="13">
        <f t="shared" si="45"/>
        <v>0</v>
      </c>
      <c r="O41" s="12"/>
      <c r="P41" s="13">
        <f>H41*O41</f>
        <v>0</v>
      </c>
      <c r="Q41" s="12"/>
      <c r="R41" s="13">
        <f t="shared" si="47"/>
        <v>0</v>
      </c>
      <c r="S41" s="12"/>
      <c r="T41" s="13">
        <f t="shared" si="48"/>
        <v>0</v>
      </c>
      <c r="U41" s="12"/>
      <c r="V41" s="13">
        <f t="shared" si="49"/>
        <v>0</v>
      </c>
      <c r="W41" s="12"/>
      <c r="X41" s="13">
        <f t="shared" si="50"/>
        <v>0</v>
      </c>
      <c r="Y41" s="12"/>
      <c r="Z41" s="13">
        <f t="shared" si="51"/>
        <v>0</v>
      </c>
      <c r="AA41" s="12"/>
      <c r="AB41" s="13">
        <f t="shared" si="52"/>
        <v>0</v>
      </c>
      <c r="AC41" s="12"/>
      <c r="AD41" s="13">
        <f t="shared" si="53"/>
        <v>0</v>
      </c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</row>
    <row r="42" spans="1:50" ht="13.5" customHeight="1" x14ac:dyDescent="0.25">
      <c r="A42" s="54"/>
      <c r="B42" s="72"/>
      <c r="C42" s="67"/>
      <c r="D42" s="10"/>
      <c r="E42" s="9"/>
      <c r="F42" s="10">
        <f t="shared" ref="F42:F44" si="54">B42*E42</f>
        <v>0</v>
      </c>
      <c r="G42" s="9"/>
      <c r="H42" s="10">
        <f t="shared" si="42"/>
        <v>0</v>
      </c>
      <c r="I42" s="9"/>
      <c r="J42" s="10">
        <f t="shared" si="43"/>
        <v>0</v>
      </c>
      <c r="K42" s="9"/>
      <c r="L42" s="10">
        <f t="shared" si="44"/>
        <v>0</v>
      </c>
      <c r="M42" s="9"/>
      <c r="N42" s="10">
        <f t="shared" ref="N42:N44" si="55">L42*M42</f>
        <v>0</v>
      </c>
      <c r="O42" s="9"/>
      <c r="P42" s="10">
        <f t="shared" ref="P42:P44" si="56">N42*O42</f>
        <v>0</v>
      </c>
      <c r="Q42" s="9"/>
      <c r="R42" s="10">
        <f t="shared" si="47"/>
        <v>0</v>
      </c>
      <c r="S42" s="9"/>
      <c r="T42" s="10">
        <f t="shared" si="48"/>
        <v>0</v>
      </c>
      <c r="U42" s="9"/>
      <c r="V42" s="10">
        <f t="shared" si="49"/>
        <v>0</v>
      </c>
      <c r="W42" s="9"/>
      <c r="X42" s="10">
        <f t="shared" si="50"/>
        <v>0</v>
      </c>
      <c r="Y42" s="9"/>
      <c r="Z42" s="10">
        <f t="shared" si="51"/>
        <v>0</v>
      </c>
      <c r="AA42" s="9"/>
      <c r="AB42" s="10">
        <f t="shared" si="52"/>
        <v>0</v>
      </c>
      <c r="AC42" s="9"/>
      <c r="AD42" s="10">
        <f t="shared" si="53"/>
        <v>0</v>
      </c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</row>
    <row r="43" spans="1:50" ht="13.5" customHeight="1" x14ac:dyDescent="0.25">
      <c r="A43" s="68"/>
      <c r="B43" s="71"/>
      <c r="C43" s="65"/>
      <c r="D43" s="28"/>
      <c r="E43" s="12"/>
      <c r="F43" s="13">
        <f t="shared" si="54"/>
        <v>0</v>
      </c>
      <c r="G43" s="12"/>
      <c r="H43" s="13">
        <f t="shared" si="42"/>
        <v>0</v>
      </c>
      <c r="I43" s="12"/>
      <c r="J43" s="13">
        <f t="shared" si="43"/>
        <v>0</v>
      </c>
      <c r="K43" s="12"/>
      <c r="L43" s="13">
        <f t="shared" si="44"/>
        <v>0</v>
      </c>
      <c r="M43" s="12"/>
      <c r="N43" s="13">
        <f t="shared" si="55"/>
        <v>0</v>
      </c>
      <c r="O43" s="12"/>
      <c r="P43" s="13">
        <f t="shared" si="56"/>
        <v>0</v>
      </c>
      <c r="Q43" s="12"/>
      <c r="R43" s="13">
        <f t="shared" si="47"/>
        <v>0</v>
      </c>
      <c r="S43" s="12"/>
      <c r="T43" s="13">
        <f t="shared" si="48"/>
        <v>0</v>
      </c>
      <c r="U43" s="12"/>
      <c r="V43" s="13">
        <f t="shared" si="49"/>
        <v>0</v>
      </c>
      <c r="W43" s="12"/>
      <c r="X43" s="13">
        <f t="shared" si="50"/>
        <v>0</v>
      </c>
      <c r="Y43" s="12"/>
      <c r="Z43" s="13">
        <f t="shared" si="51"/>
        <v>0</v>
      </c>
      <c r="AA43" s="12"/>
      <c r="AB43" s="13">
        <f t="shared" si="52"/>
        <v>0</v>
      </c>
      <c r="AC43" s="12"/>
      <c r="AD43" s="13">
        <f t="shared" si="53"/>
        <v>0</v>
      </c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</row>
    <row r="44" spans="1:50" ht="13.5" customHeight="1" x14ac:dyDescent="0.25">
      <c r="A44" s="54"/>
      <c r="B44" s="72"/>
      <c r="C44" s="67"/>
      <c r="D44" s="29"/>
      <c r="E44" s="9"/>
      <c r="F44" s="10">
        <f t="shared" si="54"/>
        <v>0</v>
      </c>
      <c r="G44" s="9"/>
      <c r="H44" s="10">
        <f t="shared" si="42"/>
        <v>0</v>
      </c>
      <c r="I44" s="9"/>
      <c r="J44" s="10">
        <f t="shared" si="43"/>
        <v>0</v>
      </c>
      <c r="K44" s="9"/>
      <c r="L44" s="10">
        <f t="shared" si="44"/>
        <v>0</v>
      </c>
      <c r="M44" s="9"/>
      <c r="N44" s="10">
        <f t="shared" si="55"/>
        <v>0</v>
      </c>
      <c r="O44" s="9"/>
      <c r="P44" s="10">
        <f t="shared" si="56"/>
        <v>0</v>
      </c>
      <c r="Q44" s="9"/>
      <c r="R44" s="10">
        <f t="shared" si="47"/>
        <v>0</v>
      </c>
      <c r="S44" s="9"/>
      <c r="T44" s="10">
        <f t="shared" si="48"/>
        <v>0</v>
      </c>
      <c r="U44" s="9"/>
      <c r="V44" s="10">
        <f t="shared" si="49"/>
        <v>0</v>
      </c>
      <c r="W44" s="9"/>
      <c r="X44" s="10">
        <f t="shared" si="50"/>
        <v>0</v>
      </c>
      <c r="Y44" s="9"/>
      <c r="Z44" s="10">
        <f t="shared" si="51"/>
        <v>0</v>
      </c>
      <c r="AA44" s="9"/>
      <c r="AB44" s="10">
        <f t="shared" si="52"/>
        <v>0</v>
      </c>
      <c r="AC44" s="9"/>
      <c r="AD44" s="10">
        <f t="shared" si="53"/>
        <v>0</v>
      </c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</row>
    <row r="45" spans="1:50" ht="13.5" customHeight="1" x14ac:dyDescent="0.25">
      <c r="A45" s="70" t="s">
        <v>20</v>
      </c>
      <c r="B45" s="55"/>
      <c r="C45" s="55"/>
      <c r="D45" s="53"/>
      <c r="E45" s="30">
        <f t="shared" ref="E45:AD45" si="57">SUM(E39:E44)</f>
        <v>0</v>
      </c>
      <c r="F45" s="31">
        <f t="shared" si="57"/>
        <v>0</v>
      </c>
      <c r="G45" s="30">
        <f t="shared" si="57"/>
        <v>0</v>
      </c>
      <c r="H45" s="31">
        <f t="shared" si="57"/>
        <v>0</v>
      </c>
      <c r="I45" s="30">
        <f t="shared" si="57"/>
        <v>0</v>
      </c>
      <c r="J45" s="31">
        <f t="shared" si="57"/>
        <v>0</v>
      </c>
      <c r="K45" s="30">
        <f t="shared" si="57"/>
        <v>0</v>
      </c>
      <c r="L45" s="31">
        <f t="shared" si="57"/>
        <v>0</v>
      </c>
      <c r="M45" s="30">
        <f t="shared" si="57"/>
        <v>0</v>
      </c>
      <c r="N45" s="31">
        <f t="shared" si="57"/>
        <v>0</v>
      </c>
      <c r="O45" s="30">
        <f t="shared" si="57"/>
        <v>0</v>
      </c>
      <c r="P45" s="31">
        <f t="shared" si="57"/>
        <v>0</v>
      </c>
      <c r="Q45" s="30">
        <f t="shared" si="57"/>
        <v>0</v>
      </c>
      <c r="R45" s="31">
        <f t="shared" si="57"/>
        <v>0</v>
      </c>
      <c r="S45" s="30">
        <f t="shared" si="57"/>
        <v>0</v>
      </c>
      <c r="T45" s="31">
        <f t="shared" si="57"/>
        <v>0</v>
      </c>
      <c r="U45" s="30">
        <f t="shared" si="57"/>
        <v>0</v>
      </c>
      <c r="V45" s="31">
        <f t="shared" si="57"/>
        <v>0</v>
      </c>
      <c r="W45" s="30">
        <f t="shared" si="57"/>
        <v>0</v>
      </c>
      <c r="X45" s="31">
        <f t="shared" si="57"/>
        <v>0</v>
      </c>
      <c r="Y45" s="30">
        <f t="shared" si="57"/>
        <v>0</v>
      </c>
      <c r="Z45" s="31">
        <f t="shared" si="57"/>
        <v>0</v>
      </c>
      <c r="AA45" s="30">
        <f t="shared" si="57"/>
        <v>0</v>
      </c>
      <c r="AB45" s="31">
        <f t="shared" si="57"/>
        <v>0</v>
      </c>
      <c r="AC45" s="30">
        <f t="shared" si="57"/>
        <v>0</v>
      </c>
      <c r="AD45" s="31">
        <f t="shared" si="57"/>
        <v>0</v>
      </c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1"/>
    </row>
    <row r="46" spans="1:50" ht="13.5" customHeight="1" x14ac:dyDescent="0.25">
      <c r="A46" s="70" t="s">
        <v>21</v>
      </c>
      <c r="B46" s="55"/>
      <c r="C46" s="55"/>
      <c r="D46" s="53"/>
      <c r="E46" s="30">
        <f t="shared" ref="E46:F46" si="58">SUM(E45,G45,I45,K45,M45,O45,Q45,S45,U45,W45,Y45,AA45,AC45)</f>
        <v>0</v>
      </c>
      <c r="F46" s="10">
        <f t="shared" si="58"/>
        <v>0</v>
      </c>
      <c r="G46" s="16"/>
      <c r="H46" s="17"/>
      <c r="I46" s="1"/>
      <c r="J46" s="17"/>
      <c r="K46" s="1"/>
      <c r="L46" s="17"/>
      <c r="M46" s="1"/>
      <c r="N46" s="17"/>
      <c r="O46" s="1"/>
      <c r="P46" s="17"/>
      <c r="Q46" s="1"/>
      <c r="R46" s="17"/>
      <c r="S46" s="1"/>
      <c r="T46" s="17"/>
      <c r="U46" s="1"/>
      <c r="V46" s="17"/>
      <c r="W46" s="1"/>
      <c r="X46" s="17"/>
      <c r="Y46" s="1"/>
      <c r="Z46" s="17"/>
      <c r="AA46" s="1"/>
      <c r="AB46" s="17"/>
      <c r="AC46" s="1"/>
      <c r="AD46" s="17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1"/>
    </row>
    <row r="47" spans="1:50" ht="13.5" customHeight="1" x14ac:dyDescent="0.25">
      <c r="A47" s="32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33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1"/>
    </row>
    <row r="48" spans="1:50" ht="13.5" customHeight="1" x14ac:dyDescent="0.25">
      <c r="A48" s="60" t="s">
        <v>38</v>
      </c>
      <c r="B48" s="55"/>
      <c r="C48" s="55"/>
      <c r="D48" s="74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4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1"/>
    </row>
    <row r="49" spans="1:50" ht="13.5" customHeight="1" x14ac:dyDescent="0.25">
      <c r="A49" s="64"/>
      <c r="B49" s="55"/>
      <c r="C49" s="55"/>
      <c r="D49" s="53"/>
      <c r="E49" s="64" t="s">
        <v>39</v>
      </c>
      <c r="F49" s="53"/>
      <c r="G49" s="64" t="s">
        <v>3</v>
      </c>
      <c r="H49" s="53"/>
      <c r="I49" s="64" t="s">
        <v>4</v>
      </c>
      <c r="J49" s="53"/>
      <c r="K49" s="64" t="s">
        <v>5</v>
      </c>
      <c r="L49" s="53"/>
      <c r="M49" s="64" t="s">
        <v>6</v>
      </c>
      <c r="N49" s="53"/>
      <c r="O49" s="64" t="s">
        <v>7</v>
      </c>
      <c r="P49" s="53"/>
      <c r="Q49" s="64" t="s">
        <v>8</v>
      </c>
      <c r="R49" s="53"/>
      <c r="S49" s="64" t="s">
        <v>9</v>
      </c>
      <c r="T49" s="53"/>
      <c r="U49" s="64" t="s">
        <v>10</v>
      </c>
      <c r="V49" s="53"/>
      <c r="W49" s="64" t="s">
        <v>11</v>
      </c>
      <c r="X49" s="53"/>
      <c r="Y49" s="64" t="s">
        <v>12</v>
      </c>
      <c r="Z49" s="53"/>
      <c r="AA49" s="64" t="s">
        <v>13</v>
      </c>
      <c r="AB49" s="53"/>
      <c r="AC49" s="64" t="s">
        <v>14</v>
      </c>
      <c r="AD49" s="53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5"/>
    </row>
    <row r="50" spans="1:50" ht="13.5" customHeight="1" x14ac:dyDescent="0.25">
      <c r="A50" s="75" t="s">
        <v>40</v>
      </c>
      <c r="B50" s="55"/>
      <c r="C50" s="55"/>
      <c r="D50" s="53"/>
      <c r="E50" s="27" t="s">
        <v>41</v>
      </c>
      <c r="F50" s="27" t="s">
        <v>42</v>
      </c>
      <c r="G50" s="27" t="s">
        <v>41</v>
      </c>
      <c r="H50" s="27" t="s">
        <v>42</v>
      </c>
      <c r="I50" s="27" t="s">
        <v>41</v>
      </c>
      <c r="J50" s="27" t="s">
        <v>42</v>
      </c>
      <c r="K50" s="27" t="s">
        <v>41</v>
      </c>
      <c r="L50" s="27" t="s">
        <v>42</v>
      </c>
      <c r="M50" s="27" t="s">
        <v>41</v>
      </c>
      <c r="N50" s="27" t="s">
        <v>42</v>
      </c>
      <c r="O50" s="27" t="s">
        <v>41</v>
      </c>
      <c r="P50" s="27" t="s">
        <v>42</v>
      </c>
      <c r="Q50" s="27" t="s">
        <v>41</v>
      </c>
      <c r="R50" s="27" t="s">
        <v>42</v>
      </c>
      <c r="S50" s="27" t="s">
        <v>41</v>
      </c>
      <c r="T50" s="27" t="s">
        <v>42</v>
      </c>
      <c r="U50" s="27" t="s">
        <v>41</v>
      </c>
      <c r="V50" s="27" t="s">
        <v>42</v>
      </c>
      <c r="W50" s="27" t="s">
        <v>41</v>
      </c>
      <c r="X50" s="27" t="s">
        <v>42</v>
      </c>
      <c r="Y50" s="27" t="s">
        <v>41</v>
      </c>
      <c r="Z50" s="27" t="s">
        <v>42</v>
      </c>
      <c r="AA50" s="27" t="s">
        <v>41</v>
      </c>
      <c r="AB50" s="27" t="s">
        <v>42</v>
      </c>
      <c r="AC50" s="27" t="s">
        <v>41</v>
      </c>
      <c r="AD50" s="27" t="s">
        <v>42</v>
      </c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1"/>
    </row>
    <row r="51" spans="1:50" ht="13.5" customHeight="1" x14ac:dyDescent="0.25">
      <c r="A51" s="77" t="s">
        <v>43</v>
      </c>
      <c r="B51" s="71"/>
      <c r="C51" s="71"/>
      <c r="D51" s="65"/>
      <c r="E51" s="34">
        <v>5000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1:50" ht="13.5" customHeight="1" x14ac:dyDescent="0.25">
      <c r="A52" s="77" t="s">
        <v>44</v>
      </c>
      <c r="B52" s="72"/>
      <c r="C52" s="72"/>
      <c r="D52" s="67"/>
      <c r="E52" s="34">
        <v>5000</v>
      </c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</row>
    <row r="53" spans="1:50" ht="13.5" customHeight="1" x14ac:dyDescent="0.25">
      <c r="A53" s="68" t="s">
        <v>45</v>
      </c>
      <c r="B53" s="71"/>
      <c r="C53" s="71"/>
      <c r="D53" s="65"/>
      <c r="E53" s="13">
        <v>10000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1:50" ht="13.5" customHeight="1" x14ac:dyDescent="0.25">
      <c r="A54" s="77" t="s">
        <v>46</v>
      </c>
      <c r="B54" s="72"/>
      <c r="C54" s="72"/>
      <c r="D54" s="67"/>
      <c r="E54" s="34">
        <v>5000</v>
      </c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</row>
    <row r="55" spans="1:50" ht="13.5" customHeight="1" x14ac:dyDescent="0.25">
      <c r="A55" s="68"/>
      <c r="B55" s="71"/>
      <c r="C55" s="71"/>
      <c r="D55" s="65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1:50" ht="13.5" customHeight="1" x14ac:dyDescent="0.25">
      <c r="A56" s="54"/>
      <c r="B56" s="72"/>
      <c r="C56" s="72"/>
      <c r="D56" s="67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</row>
    <row r="57" spans="1:50" ht="13.5" customHeight="1" x14ac:dyDescent="0.25">
      <c r="A57" s="68"/>
      <c r="B57" s="71"/>
      <c r="C57" s="71"/>
      <c r="D57" s="65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</row>
    <row r="58" spans="1:50" ht="13.5" customHeight="1" x14ac:dyDescent="0.25">
      <c r="A58" s="54"/>
      <c r="B58" s="72"/>
      <c r="C58" s="72"/>
      <c r="D58" s="67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</row>
    <row r="59" spans="1:50" ht="13.5" customHeight="1" x14ac:dyDescent="0.25">
      <c r="A59" s="68"/>
      <c r="B59" s="71"/>
      <c r="C59" s="71"/>
      <c r="D59" s="65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</row>
    <row r="60" spans="1:50" ht="13.5" customHeight="1" x14ac:dyDescent="0.25">
      <c r="A60" s="54"/>
      <c r="B60" s="72"/>
      <c r="C60" s="72"/>
      <c r="D60" s="67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</row>
    <row r="61" spans="1:50" ht="13.5" customHeight="1" x14ac:dyDescent="0.25">
      <c r="A61" s="77" t="s">
        <v>47</v>
      </c>
      <c r="B61" s="71"/>
      <c r="C61" s="71"/>
      <c r="D61" s="65"/>
      <c r="E61" s="12"/>
      <c r="F61" s="13">
        <v>3000</v>
      </c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</row>
    <row r="62" spans="1:50" ht="13.5" customHeight="1" x14ac:dyDescent="0.25">
      <c r="A62" s="70" t="s">
        <v>20</v>
      </c>
      <c r="B62" s="55"/>
      <c r="C62" s="55"/>
      <c r="D62" s="53"/>
      <c r="E62" s="10">
        <f>SUM(E51:E61)</f>
        <v>25000</v>
      </c>
      <c r="F62" s="10">
        <f t="shared" ref="F62:AD62" si="59">SUM(F53:F54)</f>
        <v>0</v>
      </c>
      <c r="G62" s="10">
        <f t="shared" si="59"/>
        <v>0</v>
      </c>
      <c r="H62" s="10">
        <f t="shared" si="59"/>
        <v>0</v>
      </c>
      <c r="I62" s="10">
        <f t="shared" si="59"/>
        <v>0</v>
      </c>
      <c r="J62" s="15">
        <f t="shared" si="59"/>
        <v>0</v>
      </c>
      <c r="K62" s="10">
        <f t="shared" si="59"/>
        <v>0</v>
      </c>
      <c r="L62" s="10">
        <f t="shared" si="59"/>
        <v>0</v>
      </c>
      <c r="M62" s="10">
        <f t="shared" si="59"/>
        <v>0</v>
      </c>
      <c r="N62" s="10">
        <f t="shared" si="59"/>
        <v>0</v>
      </c>
      <c r="O62" s="10">
        <f t="shared" si="59"/>
        <v>0</v>
      </c>
      <c r="P62" s="10">
        <f t="shared" si="59"/>
        <v>0</v>
      </c>
      <c r="Q62" s="10">
        <f t="shared" si="59"/>
        <v>0</v>
      </c>
      <c r="R62" s="10">
        <f t="shared" si="59"/>
        <v>0</v>
      </c>
      <c r="S62" s="10">
        <f t="shared" si="59"/>
        <v>0</v>
      </c>
      <c r="T62" s="10">
        <f t="shared" si="59"/>
        <v>0</v>
      </c>
      <c r="U62" s="10">
        <f t="shared" si="59"/>
        <v>0</v>
      </c>
      <c r="V62" s="10">
        <f t="shared" si="59"/>
        <v>0</v>
      </c>
      <c r="W62" s="10">
        <f t="shared" si="59"/>
        <v>0</v>
      </c>
      <c r="X62" s="10">
        <f t="shared" si="59"/>
        <v>0</v>
      </c>
      <c r="Y62" s="10">
        <f t="shared" si="59"/>
        <v>0</v>
      </c>
      <c r="Z62" s="10">
        <f t="shared" si="59"/>
        <v>0</v>
      </c>
      <c r="AA62" s="10">
        <f t="shared" si="59"/>
        <v>0</v>
      </c>
      <c r="AB62" s="10">
        <f t="shared" si="59"/>
        <v>0</v>
      </c>
      <c r="AC62" s="10">
        <f t="shared" si="59"/>
        <v>0</v>
      </c>
      <c r="AD62" s="10">
        <f t="shared" si="59"/>
        <v>0</v>
      </c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1"/>
    </row>
    <row r="63" spans="1:50" ht="13.5" customHeight="1" x14ac:dyDescent="0.25">
      <c r="A63" s="70" t="s">
        <v>21</v>
      </c>
      <c r="B63" s="55"/>
      <c r="C63" s="55"/>
      <c r="D63" s="53"/>
      <c r="E63" s="10">
        <f>SUM(E62,G62,I62,K62,M62,O62,Q62,S62,U62,W62,Y62,AA62,AC62)</f>
        <v>25000</v>
      </c>
      <c r="F63" s="34">
        <f>SUM(F51:F61)</f>
        <v>3000</v>
      </c>
      <c r="G63" s="16"/>
      <c r="H63" s="17"/>
      <c r="I63" s="1"/>
      <c r="J63" s="17"/>
      <c r="K63" s="1"/>
      <c r="L63" s="17"/>
      <c r="M63" s="1"/>
      <c r="N63" s="17"/>
      <c r="O63" s="1"/>
      <c r="P63" s="17"/>
      <c r="Q63" s="1"/>
      <c r="R63" s="17"/>
      <c r="S63" s="1"/>
      <c r="T63" s="17"/>
      <c r="U63" s="1"/>
      <c r="V63" s="17"/>
      <c r="W63" s="1"/>
      <c r="X63" s="17"/>
      <c r="Y63" s="1"/>
      <c r="Z63" s="17"/>
      <c r="AA63" s="1"/>
      <c r="AB63" s="17"/>
      <c r="AC63" s="1"/>
      <c r="AD63" s="17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1"/>
    </row>
    <row r="64" spans="1:50" ht="13.5" customHeight="1" x14ac:dyDescent="0.2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</row>
    <row r="65" spans="1:50" ht="13.5" customHeight="1" x14ac:dyDescent="0.25">
      <c r="A65" s="60" t="s">
        <v>48</v>
      </c>
      <c r="B65" s="55"/>
      <c r="C65" s="55"/>
      <c r="D65" s="74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4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1"/>
    </row>
    <row r="66" spans="1:50" ht="13.5" customHeight="1" x14ac:dyDescent="0.25">
      <c r="A66" s="64"/>
      <c r="B66" s="55"/>
      <c r="C66" s="55"/>
      <c r="D66" s="53"/>
      <c r="E66" s="64" t="s">
        <v>39</v>
      </c>
      <c r="F66" s="53"/>
      <c r="G66" s="64" t="s">
        <v>3</v>
      </c>
      <c r="H66" s="53"/>
      <c r="I66" s="64" t="s">
        <v>4</v>
      </c>
      <c r="J66" s="53"/>
      <c r="K66" s="64" t="s">
        <v>5</v>
      </c>
      <c r="L66" s="53"/>
      <c r="M66" s="64" t="s">
        <v>6</v>
      </c>
      <c r="N66" s="53"/>
      <c r="O66" s="64" t="s">
        <v>7</v>
      </c>
      <c r="P66" s="53"/>
      <c r="Q66" s="64" t="s">
        <v>8</v>
      </c>
      <c r="R66" s="53"/>
      <c r="S66" s="64" t="s">
        <v>9</v>
      </c>
      <c r="T66" s="53"/>
      <c r="U66" s="64" t="s">
        <v>10</v>
      </c>
      <c r="V66" s="53"/>
      <c r="W66" s="64" t="s">
        <v>11</v>
      </c>
      <c r="X66" s="53"/>
      <c r="Y66" s="64" t="s">
        <v>12</v>
      </c>
      <c r="Z66" s="53"/>
      <c r="AA66" s="64" t="s">
        <v>13</v>
      </c>
      <c r="AB66" s="53"/>
      <c r="AC66" s="64" t="s">
        <v>14</v>
      </c>
      <c r="AD66" s="53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5"/>
    </row>
    <row r="67" spans="1:50" ht="13.5" customHeight="1" x14ac:dyDescent="0.25">
      <c r="A67" s="75" t="s">
        <v>40</v>
      </c>
      <c r="B67" s="55"/>
      <c r="C67" s="55"/>
      <c r="D67" s="53"/>
      <c r="E67" s="27" t="s">
        <v>49</v>
      </c>
      <c r="F67" s="27" t="s">
        <v>50</v>
      </c>
      <c r="G67" s="27" t="s">
        <v>49</v>
      </c>
      <c r="H67" s="27" t="s">
        <v>50</v>
      </c>
      <c r="I67" s="27" t="s">
        <v>49</v>
      </c>
      <c r="J67" s="27" t="s">
        <v>50</v>
      </c>
      <c r="K67" s="27" t="s">
        <v>49</v>
      </c>
      <c r="L67" s="27" t="s">
        <v>50</v>
      </c>
      <c r="M67" s="27" t="s">
        <v>49</v>
      </c>
      <c r="N67" s="27" t="s">
        <v>50</v>
      </c>
      <c r="O67" s="27" t="s">
        <v>49</v>
      </c>
      <c r="P67" s="27" t="s">
        <v>50</v>
      </c>
      <c r="Q67" s="27" t="s">
        <v>49</v>
      </c>
      <c r="R67" s="27" t="s">
        <v>50</v>
      </c>
      <c r="S67" s="27" t="s">
        <v>49</v>
      </c>
      <c r="T67" s="27" t="s">
        <v>50</v>
      </c>
      <c r="U67" s="27" t="s">
        <v>49</v>
      </c>
      <c r="V67" s="27" t="s">
        <v>50</v>
      </c>
      <c r="W67" s="27" t="s">
        <v>49</v>
      </c>
      <c r="X67" s="27" t="s">
        <v>50</v>
      </c>
      <c r="Y67" s="27" t="s">
        <v>49</v>
      </c>
      <c r="Z67" s="27" t="s">
        <v>50</v>
      </c>
      <c r="AA67" s="27" t="s">
        <v>49</v>
      </c>
      <c r="AB67" s="27" t="s">
        <v>50</v>
      </c>
      <c r="AC67" s="27" t="s">
        <v>49</v>
      </c>
      <c r="AD67" s="27" t="s">
        <v>50</v>
      </c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1"/>
    </row>
    <row r="68" spans="1:50" ht="13.5" customHeight="1" x14ac:dyDescent="0.25">
      <c r="A68" s="68" t="s">
        <v>51</v>
      </c>
      <c r="B68" s="71"/>
      <c r="C68" s="71"/>
      <c r="D68" s="65"/>
      <c r="E68" s="13"/>
      <c r="F68" s="13"/>
      <c r="G68" s="13">
        <v>200</v>
      </c>
      <c r="H68" s="13">
        <v>200</v>
      </c>
      <c r="I68" s="13">
        <v>200</v>
      </c>
      <c r="J68" s="13">
        <v>194</v>
      </c>
      <c r="K68" s="13">
        <v>200</v>
      </c>
      <c r="L68" s="13">
        <v>166.6</v>
      </c>
      <c r="M68" s="13">
        <v>300</v>
      </c>
      <c r="N68" s="13">
        <v>145</v>
      </c>
      <c r="O68" s="13">
        <v>300</v>
      </c>
      <c r="P68" s="13">
        <v>100</v>
      </c>
      <c r="Q68" s="13">
        <v>300</v>
      </c>
      <c r="R68" s="13">
        <v>405.6</v>
      </c>
      <c r="S68" s="13">
        <v>300</v>
      </c>
      <c r="T68" s="13">
        <v>80</v>
      </c>
      <c r="U68" s="13">
        <v>300</v>
      </c>
      <c r="V68" s="13">
        <v>80</v>
      </c>
      <c r="W68" s="13">
        <v>300</v>
      </c>
      <c r="X68" s="13"/>
      <c r="Y68" s="13">
        <v>300</v>
      </c>
      <c r="Z68" s="13"/>
      <c r="AA68" s="13">
        <v>300</v>
      </c>
      <c r="AB68" s="13"/>
      <c r="AC68" s="13">
        <v>300</v>
      </c>
      <c r="AD68" s="13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</row>
    <row r="69" spans="1:50" ht="13.5" customHeight="1" x14ac:dyDescent="0.25">
      <c r="A69" s="54" t="s">
        <v>52</v>
      </c>
      <c r="B69" s="72"/>
      <c r="C69" s="72"/>
      <c r="D69" s="67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10">
        <v>540</v>
      </c>
      <c r="T69" s="10"/>
      <c r="U69" s="10">
        <v>540</v>
      </c>
      <c r="V69" s="10"/>
      <c r="W69" s="10">
        <v>540</v>
      </c>
      <c r="X69" s="10"/>
      <c r="Y69" s="10">
        <v>540</v>
      </c>
      <c r="Z69" s="10"/>
      <c r="AA69" s="10">
        <v>540</v>
      </c>
      <c r="AB69" s="10"/>
      <c r="AC69" s="10">
        <v>540</v>
      </c>
      <c r="AD69" s="10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</row>
    <row r="70" spans="1:50" ht="13.5" customHeight="1" x14ac:dyDescent="0.25">
      <c r="A70" s="68"/>
      <c r="B70" s="71"/>
      <c r="C70" s="71"/>
      <c r="D70" s="65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</row>
    <row r="71" spans="1:50" ht="13.5" customHeight="1" x14ac:dyDescent="0.25">
      <c r="A71" s="54"/>
      <c r="B71" s="72"/>
      <c r="C71" s="72"/>
      <c r="D71" s="67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</row>
    <row r="72" spans="1:50" ht="13.5" customHeight="1" x14ac:dyDescent="0.25">
      <c r="A72" s="68"/>
      <c r="B72" s="71"/>
      <c r="C72" s="71"/>
      <c r="D72" s="65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</row>
    <row r="73" spans="1:50" ht="13.5" customHeight="1" x14ac:dyDescent="0.25">
      <c r="A73" s="54"/>
      <c r="B73" s="72"/>
      <c r="C73" s="72"/>
      <c r="D73" s="67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</row>
    <row r="74" spans="1:50" ht="13.5" customHeight="1" x14ac:dyDescent="0.25">
      <c r="A74" s="70" t="s">
        <v>20</v>
      </c>
      <c r="B74" s="55"/>
      <c r="C74" s="55"/>
      <c r="D74" s="53"/>
      <c r="E74" s="10">
        <f t="shared" ref="E74:AD74" si="60">SUM(E68:E70)</f>
        <v>0</v>
      </c>
      <c r="F74" s="10">
        <f t="shared" si="60"/>
        <v>0</v>
      </c>
      <c r="G74" s="10">
        <f t="shared" si="60"/>
        <v>200</v>
      </c>
      <c r="H74" s="10">
        <f t="shared" si="60"/>
        <v>200</v>
      </c>
      <c r="I74" s="10">
        <f t="shared" si="60"/>
        <v>200</v>
      </c>
      <c r="J74" s="15">
        <f t="shared" si="60"/>
        <v>194</v>
      </c>
      <c r="K74" s="10">
        <f t="shared" si="60"/>
        <v>200</v>
      </c>
      <c r="L74" s="10">
        <f t="shared" si="60"/>
        <v>166.6</v>
      </c>
      <c r="M74" s="10">
        <f t="shared" si="60"/>
        <v>300</v>
      </c>
      <c r="N74" s="10">
        <f t="shared" si="60"/>
        <v>145</v>
      </c>
      <c r="O74" s="10">
        <f t="shared" si="60"/>
        <v>300</v>
      </c>
      <c r="P74" s="10">
        <f t="shared" si="60"/>
        <v>100</v>
      </c>
      <c r="Q74" s="10">
        <f t="shared" si="60"/>
        <v>300</v>
      </c>
      <c r="R74" s="10">
        <f t="shared" si="60"/>
        <v>405.6</v>
      </c>
      <c r="S74" s="10">
        <f t="shared" si="60"/>
        <v>840</v>
      </c>
      <c r="T74" s="10">
        <f t="shared" si="60"/>
        <v>80</v>
      </c>
      <c r="U74" s="10">
        <f t="shared" si="60"/>
        <v>840</v>
      </c>
      <c r="V74" s="10">
        <f t="shared" si="60"/>
        <v>80</v>
      </c>
      <c r="W74" s="10">
        <f t="shared" si="60"/>
        <v>840</v>
      </c>
      <c r="X74" s="10">
        <f t="shared" si="60"/>
        <v>0</v>
      </c>
      <c r="Y74" s="10">
        <f t="shared" si="60"/>
        <v>840</v>
      </c>
      <c r="Z74" s="10">
        <f t="shared" si="60"/>
        <v>0</v>
      </c>
      <c r="AA74" s="10">
        <f t="shared" si="60"/>
        <v>840</v>
      </c>
      <c r="AB74" s="10">
        <f t="shared" si="60"/>
        <v>0</v>
      </c>
      <c r="AC74" s="10">
        <f t="shared" si="60"/>
        <v>840</v>
      </c>
      <c r="AD74" s="10">
        <f t="shared" si="60"/>
        <v>0</v>
      </c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1"/>
    </row>
    <row r="75" spans="1:50" ht="13.5" customHeight="1" x14ac:dyDescent="0.25">
      <c r="A75" s="70" t="s">
        <v>21</v>
      </c>
      <c r="B75" s="55"/>
      <c r="C75" s="55"/>
      <c r="D75" s="53"/>
      <c r="E75" s="10">
        <f t="shared" ref="E75:F75" si="61">SUM(E74,G74,I74,K74,M74,O74,Q74,S74,U74,W74,Y74,AA74,AC74)</f>
        <v>6540</v>
      </c>
      <c r="F75" s="10">
        <f t="shared" si="61"/>
        <v>1371.2</v>
      </c>
      <c r="G75" s="16"/>
      <c r="H75" s="17"/>
      <c r="I75" s="1"/>
      <c r="J75" s="17"/>
      <c r="K75" s="1"/>
      <c r="L75" s="17"/>
      <c r="M75" s="1"/>
      <c r="N75" s="17"/>
      <c r="O75" s="1"/>
      <c r="P75" s="17"/>
      <c r="Q75" s="1"/>
      <c r="R75" s="17"/>
      <c r="S75" s="1"/>
      <c r="T75" s="17"/>
      <c r="U75" s="1"/>
      <c r="V75" s="17"/>
      <c r="W75" s="1"/>
      <c r="X75" s="17"/>
      <c r="Y75" s="1"/>
      <c r="Z75" s="17"/>
      <c r="AA75" s="1"/>
      <c r="AB75" s="17"/>
      <c r="AC75" s="1"/>
      <c r="AD75" s="17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1"/>
    </row>
    <row r="76" spans="1:50" ht="13.5" customHeight="1" x14ac:dyDescent="0.25">
      <c r="A76" s="37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9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1"/>
    </row>
    <row r="77" spans="1:50" ht="13.5" customHeight="1" x14ac:dyDescent="0.3">
      <c r="A77" s="78" t="s">
        <v>53</v>
      </c>
      <c r="B77" s="55"/>
      <c r="C77" s="55"/>
      <c r="D77" s="74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3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1"/>
    </row>
    <row r="78" spans="1:50" ht="13.5" customHeight="1" x14ac:dyDescent="0.25">
      <c r="A78" s="79"/>
      <c r="B78" s="55"/>
      <c r="C78" s="55"/>
      <c r="D78" s="53"/>
      <c r="E78" s="76" t="s">
        <v>39</v>
      </c>
      <c r="F78" s="53"/>
      <c r="G78" s="76" t="s">
        <v>3</v>
      </c>
      <c r="H78" s="53"/>
      <c r="I78" s="76" t="s">
        <v>4</v>
      </c>
      <c r="J78" s="53"/>
      <c r="K78" s="76" t="s">
        <v>5</v>
      </c>
      <c r="L78" s="53"/>
      <c r="M78" s="76" t="s">
        <v>6</v>
      </c>
      <c r="N78" s="53"/>
      <c r="O78" s="76" t="s">
        <v>7</v>
      </c>
      <c r="P78" s="53"/>
      <c r="Q78" s="76" t="s">
        <v>8</v>
      </c>
      <c r="R78" s="53"/>
      <c r="S78" s="76" t="s">
        <v>9</v>
      </c>
      <c r="T78" s="53"/>
      <c r="U78" s="76" t="s">
        <v>10</v>
      </c>
      <c r="V78" s="53"/>
      <c r="W78" s="76" t="s">
        <v>11</v>
      </c>
      <c r="X78" s="53"/>
      <c r="Y78" s="76" t="s">
        <v>12</v>
      </c>
      <c r="Z78" s="53"/>
      <c r="AA78" s="76" t="s">
        <v>13</v>
      </c>
      <c r="AB78" s="53"/>
      <c r="AC78" s="76" t="s">
        <v>14</v>
      </c>
      <c r="AD78" s="53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1"/>
    </row>
    <row r="79" spans="1:50" ht="13.5" customHeight="1" x14ac:dyDescent="0.25">
      <c r="A79" s="59" t="s">
        <v>40</v>
      </c>
      <c r="B79" s="55"/>
      <c r="C79" s="55"/>
      <c r="D79" s="53"/>
      <c r="E79" s="44" t="s">
        <v>41</v>
      </c>
      <c r="F79" s="44" t="s">
        <v>42</v>
      </c>
      <c r="G79" s="44" t="s">
        <v>41</v>
      </c>
      <c r="H79" s="44" t="s">
        <v>42</v>
      </c>
      <c r="I79" s="44" t="s">
        <v>41</v>
      </c>
      <c r="J79" s="44" t="s">
        <v>42</v>
      </c>
      <c r="K79" s="44" t="s">
        <v>41</v>
      </c>
      <c r="L79" s="44" t="s">
        <v>42</v>
      </c>
      <c r="M79" s="44" t="s">
        <v>41</v>
      </c>
      <c r="N79" s="44" t="s">
        <v>42</v>
      </c>
      <c r="O79" s="44" t="s">
        <v>41</v>
      </c>
      <c r="P79" s="44" t="s">
        <v>42</v>
      </c>
      <c r="Q79" s="44" t="s">
        <v>41</v>
      </c>
      <c r="R79" s="44" t="s">
        <v>42</v>
      </c>
      <c r="S79" s="44" t="s">
        <v>41</v>
      </c>
      <c r="T79" s="44" t="s">
        <v>42</v>
      </c>
      <c r="U79" s="44" t="s">
        <v>41</v>
      </c>
      <c r="V79" s="44" t="s">
        <v>42</v>
      </c>
      <c r="W79" s="44" t="s">
        <v>41</v>
      </c>
      <c r="X79" s="44" t="s">
        <v>42</v>
      </c>
      <c r="Y79" s="44" t="s">
        <v>41</v>
      </c>
      <c r="Z79" s="44" t="s">
        <v>42</v>
      </c>
      <c r="AA79" s="44" t="s">
        <v>41</v>
      </c>
      <c r="AB79" s="44" t="s">
        <v>42</v>
      </c>
      <c r="AC79" s="44" t="s">
        <v>41</v>
      </c>
      <c r="AD79" s="44" t="s">
        <v>42</v>
      </c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1"/>
    </row>
    <row r="80" spans="1:50" ht="13.5" customHeight="1" x14ac:dyDescent="0.25">
      <c r="A80" s="80" t="s">
        <v>54</v>
      </c>
      <c r="B80" s="71"/>
      <c r="C80" s="71"/>
      <c r="D80" s="65"/>
      <c r="E80" s="45">
        <v>0</v>
      </c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46"/>
      <c r="AF80" s="46"/>
      <c r="AG80" s="46"/>
      <c r="AH80" s="46"/>
      <c r="AI80" s="46"/>
      <c r="AJ80" s="46"/>
      <c r="AK80" s="46"/>
      <c r="AL80" s="46"/>
      <c r="AM80" s="46"/>
      <c r="AN80" s="46"/>
      <c r="AO80" s="46"/>
      <c r="AP80" s="46"/>
      <c r="AQ80" s="46"/>
      <c r="AR80" s="46"/>
      <c r="AS80" s="46"/>
      <c r="AT80" s="46"/>
      <c r="AU80" s="46"/>
      <c r="AV80" s="46"/>
      <c r="AW80" s="46"/>
      <c r="AX80" s="46"/>
    </row>
    <row r="81" spans="1:50" ht="13.5" customHeight="1" x14ac:dyDescent="0.25">
      <c r="A81" s="81" t="s">
        <v>55</v>
      </c>
      <c r="B81" s="72"/>
      <c r="C81" s="72"/>
      <c r="D81" s="67"/>
      <c r="E81" s="47">
        <v>20</v>
      </c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1"/>
      <c r="AQ81" s="41"/>
      <c r="AR81" s="41"/>
      <c r="AS81" s="41"/>
      <c r="AT81" s="41"/>
      <c r="AU81" s="41"/>
      <c r="AV81" s="41"/>
      <c r="AW81" s="41"/>
      <c r="AX81" s="41"/>
    </row>
    <row r="82" spans="1:50" ht="13.5" customHeight="1" x14ac:dyDescent="0.25">
      <c r="A82" s="80" t="s">
        <v>56</v>
      </c>
      <c r="B82" s="71"/>
      <c r="C82" s="71"/>
      <c r="D82" s="65"/>
      <c r="E82" s="45">
        <v>300</v>
      </c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46"/>
      <c r="AF82" s="46"/>
      <c r="AG82" s="46"/>
      <c r="AH82" s="46"/>
      <c r="AI82" s="46"/>
      <c r="AJ82" s="46"/>
      <c r="AK82" s="46"/>
      <c r="AL82" s="46"/>
      <c r="AM82" s="46"/>
      <c r="AN82" s="46"/>
      <c r="AO82" s="46"/>
      <c r="AP82" s="46"/>
      <c r="AQ82" s="46"/>
      <c r="AR82" s="46"/>
      <c r="AS82" s="46"/>
      <c r="AT82" s="46"/>
      <c r="AU82" s="46"/>
      <c r="AV82" s="46"/>
      <c r="AW82" s="46"/>
      <c r="AX82" s="46"/>
    </row>
    <row r="83" spans="1:50" ht="13.5" customHeight="1" x14ac:dyDescent="0.25">
      <c r="A83" s="81" t="s">
        <v>57</v>
      </c>
      <c r="B83" s="72"/>
      <c r="C83" s="72"/>
      <c r="D83" s="67"/>
      <c r="E83" s="47">
        <v>0</v>
      </c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</row>
    <row r="84" spans="1:50" ht="13.5" customHeight="1" x14ac:dyDescent="0.25">
      <c r="A84" s="80" t="s">
        <v>58</v>
      </c>
      <c r="B84" s="71"/>
      <c r="C84" s="71"/>
      <c r="D84" s="65"/>
      <c r="E84" s="14">
        <v>0</v>
      </c>
      <c r="F84" s="14">
        <v>0</v>
      </c>
      <c r="G84" s="14">
        <v>117.3</v>
      </c>
      <c r="H84" s="14"/>
      <c r="I84" s="13">
        <v>121.9</v>
      </c>
      <c r="J84" s="14"/>
      <c r="K84" s="13">
        <v>121.9</v>
      </c>
      <c r="L84" s="14"/>
      <c r="M84" s="14">
        <v>108.1</v>
      </c>
      <c r="N84" s="14"/>
      <c r="O84" s="14">
        <v>108.1</v>
      </c>
      <c r="P84" s="14"/>
      <c r="Q84" s="14">
        <v>108.1</v>
      </c>
      <c r="R84" s="14"/>
      <c r="S84" s="14">
        <v>117.3</v>
      </c>
      <c r="T84" s="45"/>
      <c r="U84" s="14">
        <v>117.3</v>
      </c>
      <c r="V84" s="45"/>
      <c r="W84" s="14">
        <v>117.3</v>
      </c>
      <c r="X84" s="45"/>
      <c r="Y84" s="14">
        <v>117.3</v>
      </c>
      <c r="Z84" s="45"/>
      <c r="AA84" s="14">
        <v>117.3</v>
      </c>
      <c r="AB84" s="45"/>
      <c r="AC84" s="14">
        <v>117.3</v>
      </c>
      <c r="AD84" s="45"/>
      <c r="AE84" s="46"/>
      <c r="AF84" s="46"/>
      <c r="AG84" s="46"/>
      <c r="AH84" s="46"/>
      <c r="AI84" s="46"/>
      <c r="AJ84" s="46"/>
      <c r="AK84" s="46"/>
      <c r="AL84" s="46"/>
      <c r="AM84" s="46"/>
      <c r="AN84" s="46"/>
      <c r="AO84" s="46"/>
      <c r="AP84" s="46"/>
      <c r="AQ84" s="46"/>
      <c r="AR84" s="46"/>
      <c r="AS84" s="46"/>
      <c r="AT84" s="46"/>
      <c r="AU84" s="46"/>
      <c r="AV84" s="46"/>
      <c r="AW84" s="46"/>
      <c r="AX84" s="46"/>
    </row>
    <row r="85" spans="1:50" ht="13.5" customHeight="1" x14ac:dyDescent="0.25">
      <c r="A85" s="81" t="s">
        <v>59</v>
      </c>
      <c r="B85" s="72"/>
      <c r="C85" s="72"/>
      <c r="D85" s="67"/>
      <c r="E85" s="11">
        <v>0</v>
      </c>
      <c r="F85" s="11">
        <v>0</v>
      </c>
      <c r="G85" s="11">
        <v>6</v>
      </c>
      <c r="H85" s="11"/>
      <c r="I85" s="11">
        <v>6</v>
      </c>
      <c r="J85" s="11"/>
      <c r="K85" s="11">
        <v>6</v>
      </c>
      <c r="L85" s="11"/>
      <c r="M85" s="11">
        <v>6</v>
      </c>
      <c r="N85" s="11"/>
      <c r="O85" s="11">
        <v>6</v>
      </c>
      <c r="P85" s="11"/>
      <c r="Q85" s="11">
        <v>6</v>
      </c>
      <c r="R85" s="11"/>
      <c r="S85" s="11">
        <v>6</v>
      </c>
      <c r="T85" s="47"/>
      <c r="U85" s="11">
        <v>6</v>
      </c>
      <c r="V85" s="47"/>
      <c r="W85" s="11">
        <v>6</v>
      </c>
      <c r="X85" s="47"/>
      <c r="Y85" s="11">
        <v>6</v>
      </c>
      <c r="Z85" s="47"/>
      <c r="AA85" s="11">
        <v>6</v>
      </c>
      <c r="AB85" s="47"/>
      <c r="AC85" s="11">
        <v>6</v>
      </c>
      <c r="AD85" s="47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1"/>
      <c r="AQ85" s="41"/>
      <c r="AR85" s="41"/>
      <c r="AS85" s="41"/>
      <c r="AT85" s="41"/>
      <c r="AU85" s="41"/>
      <c r="AV85" s="41"/>
      <c r="AW85" s="41"/>
      <c r="AX85" s="41"/>
    </row>
    <row r="86" spans="1:50" ht="13.5" customHeight="1" x14ac:dyDescent="0.25">
      <c r="A86" s="80" t="s">
        <v>60</v>
      </c>
      <c r="B86" s="71"/>
      <c r="C86" s="71"/>
      <c r="D86" s="65"/>
      <c r="E86" s="14">
        <v>1798.6</v>
      </c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45"/>
      <c r="U86" s="14"/>
      <c r="V86" s="45"/>
      <c r="W86" s="14"/>
      <c r="X86" s="45"/>
      <c r="Y86" s="14"/>
      <c r="Z86" s="45"/>
      <c r="AA86" s="14"/>
      <c r="AB86" s="45"/>
      <c r="AC86" s="14"/>
      <c r="AD86" s="45"/>
      <c r="AE86" s="46"/>
      <c r="AF86" s="46"/>
      <c r="AG86" s="46"/>
      <c r="AH86" s="46"/>
      <c r="AI86" s="46"/>
      <c r="AJ86" s="46"/>
      <c r="AK86" s="46"/>
      <c r="AL86" s="46"/>
      <c r="AM86" s="46"/>
      <c r="AN86" s="46"/>
      <c r="AO86" s="46"/>
      <c r="AP86" s="46"/>
      <c r="AQ86" s="46"/>
      <c r="AR86" s="46"/>
      <c r="AS86" s="46"/>
      <c r="AT86" s="46"/>
      <c r="AU86" s="46"/>
      <c r="AV86" s="46"/>
      <c r="AW86" s="46"/>
      <c r="AX86" s="46"/>
    </row>
    <row r="87" spans="1:50" ht="13.5" customHeight="1" x14ac:dyDescent="0.25">
      <c r="A87" s="81" t="s">
        <v>61</v>
      </c>
      <c r="B87" s="72"/>
      <c r="C87" s="72"/>
      <c r="D87" s="67"/>
      <c r="E87" s="11">
        <v>2235.6</v>
      </c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47"/>
      <c r="U87" s="11"/>
      <c r="V87" s="47"/>
      <c r="W87" s="11"/>
      <c r="X87" s="47"/>
      <c r="Y87" s="11"/>
      <c r="Z87" s="47"/>
      <c r="AA87" s="11"/>
      <c r="AB87" s="47"/>
      <c r="AC87" s="11"/>
      <c r="AD87" s="47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1"/>
      <c r="AQ87" s="41"/>
      <c r="AR87" s="41"/>
      <c r="AS87" s="41"/>
      <c r="AT87" s="41"/>
      <c r="AU87" s="41"/>
      <c r="AV87" s="41"/>
      <c r="AW87" s="41"/>
      <c r="AX87" s="41"/>
    </row>
    <row r="88" spans="1:50" ht="13.5" customHeight="1" x14ac:dyDescent="0.25">
      <c r="A88" s="80"/>
      <c r="B88" s="71"/>
      <c r="C88" s="71"/>
      <c r="D88" s="65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45"/>
      <c r="U88" s="14"/>
      <c r="V88" s="45"/>
      <c r="W88" s="14"/>
      <c r="X88" s="45"/>
      <c r="Y88" s="14"/>
      <c r="Z88" s="45"/>
      <c r="AA88" s="14"/>
      <c r="AB88" s="45"/>
      <c r="AC88" s="14"/>
      <c r="AD88" s="45"/>
      <c r="AE88" s="46"/>
      <c r="AF88" s="46"/>
      <c r="AG88" s="46"/>
      <c r="AH88" s="46"/>
      <c r="AI88" s="46"/>
      <c r="AJ88" s="46"/>
      <c r="AK88" s="46"/>
      <c r="AL88" s="46"/>
      <c r="AM88" s="46"/>
      <c r="AN88" s="46"/>
      <c r="AO88" s="46"/>
      <c r="AP88" s="46"/>
      <c r="AQ88" s="46"/>
      <c r="AR88" s="46"/>
      <c r="AS88" s="46"/>
      <c r="AT88" s="46"/>
      <c r="AU88" s="46"/>
      <c r="AV88" s="46"/>
      <c r="AW88" s="46"/>
      <c r="AX88" s="46"/>
    </row>
    <row r="89" spans="1:50" ht="13.5" customHeight="1" x14ac:dyDescent="0.25">
      <c r="A89" s="70" t="s">
        <v>20</v>
      </c>
      <c r="B89" s="55"/>
      <c r="C89" s="55"/>
      <c r="D89" s="53"/>
      <c r="E89" s="29">
        <f t="array" ref="E89">SUM(E80:E88+F80:F88)</f>
        <v>4354.2</v>
      </c>
      <c r="F89" s="29"/>
      <c r="G89" s="29">
        <f t="shared" ref="G89:AD89" si="62">SUM(G80:G88)</f>
        <v>123.3</v>
      </c>
      <c r="H89" s="29">
        <f t="shared" si="62"/>
        <v>0</v>
      </c>
      <c r="I89" s="29">
        <f t="shared" si="62"/>
        <v>127.9</v>
      </c>
      <c r="J89" s="29">
        <f t="shared" si="62"/>
        <v>0</v>
      </c>
      <c r="K89" s="29">
        <f t="shared" si="62"/>
        <v>127.9</v>
      </c>
      <c r="L89" s="29">
        <f t="shared" si="62"/>
        <v>0</v>
      </c>
      <c r="M89" s="29">
        <f t="shared" si="62"/>
        <v>114.1</v>
      </c>
      <c r="N89" s="29">
        <f t="shared" si="62"/>
        <v>0</v>
      </c>
      <c r="O89" s="29">
        <f t="shared" si="62"/>
        <v>114.1</v>
      </c>
      <c r="P89" s="29">
        <f t="shared" si="62"/>
        <v>0</v>
      </c>
      <c r="Q89" s="29">
        <f t="shared" si="62"/>
        <v>114.1</v>
      </c>
      <c r="R89" s="29">
        <f t="shared" si="62"/>
        <v>0</v>
      </c>
      <c r="S89" s="29">
        <f t="shared" si="62"/>
        <v>123.3</v>
      </c>
      <c r="T89" s="29">
        <f t="shared" si="62"/>
        <v>0</v>
      </c>
      <c r="U89" s="29">
        <f t="shared" si="62"/>
        <v>123.3</v>
      </c>
      <c r="V89" s="29">
        <f t="shared" si="62"/>
        <v>0</v>
      </c>
      <c r="W89" s="29">
        <f t="shared" si="62"/>
        <v>123.3</v>
      </c>
      <c r="X89" s="29">
        <f t="shared" si="62"/>
        <v>0</v>
      </c>
      <c r="Y89" s="29">
        <f t="shared" si="62"/>
        <v>123.3</v>
      </c>
      <c r="Z89" s="29">
        <f t="shared" si="62"/>
        <v>0</v>
      </c>
      <c r="AA89" s="29">
        <f t="shared" si="62"/>
        <v>123.3</v>
      </c>
      <c r="AB89" s="29">
        <f t="shared" si="62"/>
        <v>0</v>
      </c>
      <c r="AC89" s="29">
        <f t="shared" si="62"/>
        <v>123.3</v>
      </c>
      <c r="AD89" s="29">
        <f t="shared" si="62"/>
        <v>0</v>
      </c>
      <c r="AE89" s="48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1"/>
    </row>
    <row r="90" spans="1:50" ht="13.5" customHeight="1" x14ac:dyDescent="0.25">
      <c r="A90" s="70" t="s">
        <v>21</v>
      </c>
      <c r="B90" s="55"/>
      <c r="C90" s="55"/>
      <c r="D90" s="53"/>
      <c r="E90" s="10">
        <f t="shared" ref="E90:F90" si="63">SUM(E89,G89,I89,K89,M89,O89,Q89,S89,U89,W89,Y89,AA89,AC89)</f>
        <v>5815.4000000000015</v>
      </c>
      <c r="F90" s="10">
        <f t="shared" si="63"/>
        <v>0</v>
      </c>
      <c r="G90" s="16"/>
      <c r="H90" s="17"/>
      <c r="I90" s="1"/>
      <c r="J90" s="17"/>
      <c r="K90" s="1"/>
      <c r="L90" s="17"/>
      <c r="M90" s="1"/>
      <c r="N90" s="17"/>
      <c r="O90" s="1"/>
      <c r="P90" s="17"/>
      <c r="Q90" s="1"/>
      <c r="R90" s="17"/>
      <c r="S90" s="1"/>
      <c r="T90" s="17"/>
      <c r="U90" s="1"/>
      <c r="V90" s="17"/>
      <c r="W90" s="1"/>
      <c r="X90" s="17"/>
      <c r="Y90" s="1"/>
      <c r="Z90" s="17"/>
      <c r="AA90" s="1"/>
      <c r="AB90" s="17"/>
      <c r="AC90" s="1"/>
      <c r="AD90" s="17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1"/>
    </row>
    <row r="91" spans="1:50" ht="13.5" customHeight="1" x14ac:dyDescent="0.25">
      <c r="A91" s="1"/>
      <c r="B91" s="1"/>
      <c r="C91" s="1"/>
      <c r="D91" s="1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1"/>
    </row>
    <row r="92" spans="1:50" ht="13.5" customHeight="1" x14ac:dyDescent="0.25">
      <c r="A92" s="82" t="s">
        <v>62</v>
      </c>
      <c r="B92" s="83"/>
      <c r="C92" s="50"/>
      <c r="D92" s="50"/>
      <c r="E92" s="50"/>
      <c r="F92" s="50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  <c r="AA92" s="51"/>
      <c r="AB92" s="51"/>
      <c r="AC92" s="51"/>
      <c r="AD92" s="5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</row>
    <row r="93" spans="1:50" ht="13.5" customHeight="1" x14ac:dyDescent="0.25">
      <c r="A93" s="58"/>
      <c r="B93" s="55"/>
      <c r="C93" s="55"/>
      <c r="D93" s="53"/>
      <c r="E93" s="58" t="s">
        <v>63</v>
      </c>
      <c r="F93" s="53"/>
      <c r="G93" s="58" t="s">
        <v>3</v>
      </c>
      <c r="H93" s="53"/>
      <c r="I93" s="58" t="s">
        <v>4</v>
      </c>
      <c r="J93" s="53"/>
      <c r="K93" s="58" t="s">
        <v>5</v>
      </c>
      <c r="L93" s="53"/>
      <c r="M93" s="58" t="s">
        <v>6</v>
      </c>
      <c r="N93" s="53"/>
      <c r="O93" s="58" t="s">
        <v>7</v>
      </c>
      <c r="P93" s="53"/>
      <c r="Q93" s="58" t="s">
        <v>8</v>
      </c>
      <c r="R93" s="53"/>
      <c r="S93" s="58" t="s">
        <v>9</v>
      </c>
      <c r="T93" s="53"/>
      <c r="U93" s="58" t="s">
        <v>10</v>
      </c>
      <c r="V93" s="53"/>
      <c r="W93" s="58" t="s">
        <v>11</v>
      </c>
      <c r="X93" s="53"/>
      <c r="Y93" s="58" t="s">
        <v>12</v>
      </c>
      <c r="Z93" s="53"/>
      <c r="AA93" s="58" t="s">
        <v>13</v>
      </c>
      <c r="AB93" s="53"/>
      <c r="AC93" s="59" t="s">
        <v>14</v>
      </c>
      <c r="AD93" s="53"/>
      <c r="AE93" s="16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</row>
    <row r="94" spans="1:50" ht="13.5" customHeight="1" x14ac:dyDescent="0.25">
      <c r="A94" s="54" t="s">
        <v>64</v>
      </c>
      <c r="B94" s="55"/>
      <c r="C94" s="55"/>
      <c r="D94" s="53"/>
      <c r="E94" s="52">
        <f>SUM(F13,E25,E34)</f>
        <v>11719.6</v>
      </c>
      <c r="F94" s="53"/>
      <c r="G94" s="52">
        <f>SUM(H12)</f>
        <v>0</v>
      </c>
      <c r="H94" s="53"/>
      <c r="I94" s="52">
        <f>SUM(J12)</f>
        <v>0</v>
      </c>
      <c r="J94" s="53"/>
      <c r="K94" s="52">
        <f>SUM(L12)</f>
        <v>0</v>
      </c>
      <c r="L94" s="53"/>
      <c r="M94" s="52">
        <f>SUM(N12)</f>
        <v>0</v>
      </c>
      <c r="N94" s="53"/>
      <c r="O94" s="52">
        <f>SUM(P12)</f>
        <v>0</v>
      </c>
      <c r="P94" s="53"/>
      <c r="Q94" s="52">
        <f>SUM(R12)</f>
        <v>0</v>
      </c>
      <c r="R94" s="53"/>
      <c r="S94" s="52">
        <f>SUM(T12)</f>
        <v>0</v>
      </c>
      <c r="T94" s="53"/>
      <c r="U94" s="52">
        <f>SUM(V12)</f>
        <v>0</v>
      </c>
      <c r="V94" s="53"/>
      <c r="W94" s="52">
        <f>SUM(X12)</f>
        <v>0</v>
      </c>
      <c r="X94" s="53"/>
      <c r="Y94" s="52">
        <f>SUM(Z12)</f>
        <v>0</v>
      </c>
      <c r="Z94" s="53"/>
      <c r="AA94" s="52">
        <f>SUM(AB12)</f>
        <v>0</v>
      </c>
      <c r="AB94" s="53"/>
      <c r="AC94" s="52">
        <f>SUM(AD12)</f>
        <v>0</v>
      </c>
      <c r="AD94" s="53"/>
      <c r="AE94" s="16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</row>
    <row r="95" spans="1:50" ht="13.5" customHeight="1" x14ac:dyDescent="0.25">
      <c r="A95" s="54" t="s">
        <v>65</v>
      </c>
      <c r="B95" s="55"/>
      <c r="C95" s="55"/>
      <c r="D95" s="53"/>
      <c r="E95" s="52">
        <f>SUM(F46)</f>
        <v>0</v>
      </c>
      <c r="F95" s="53"/>
      <c r="G95" s="52">
        <f>H45</f>
        <v>0</v>
      </c>
      <c r="H95" s="53"/>
      <c r="I95" s="52">
        <f>J45</f>
        <v>0</v>
      </c>
      <c r="J95" s="53"/>
      <c r="K95" s="52">
        <f>L45</f>
        <v>0</v>
      </c>
      <c r="L95" s="53"/>
      <c r="M95" s="52">
        <f>N45</f>
        <v>0</v>
      </c>
      <c r="N95" s="53"/>
      <c r="O95" s="52">
        <f>P45</f>
        <v>0</v>
      </c>
      <c r="P95" s="53"/>
      <c r="Q95" s="52">
        <f>R45</f>
        <v>0</v>
      </c>
      <c r="R95" s="53"/>
      <c r="S95" s="52">
        <f>T45</f>
        <v>0</v>
      </c>
      <c r="T95" s="53"/>
      <c r="U95" s="52">
        <f>V45</f>
        <v>0</v>
      </c>
      <c r="V95" s="53"/>
      <c r="W95" s="52">
        <f>X45</f>
        <v>0</v>
      </c>
      <c r="X95" s="53"/>
      <c r="Y95" s="52">
        <f>Z45</f>
        <v>0</v>
      </c>
      <c r="Z95" s="53"/>
      <c r="AA95" s="52">
        <f>AB45</f>
        <v>0</v>
      </c>
      <c r="AB95" s="53"/>
      <c r="AC95" s="52">
        <f>AD45</f>
        <v>0</v>
      </c>
      <c r="AD95" s="53"/>
      <c r="AE95" s="16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</row>
    <row r="96" spans="1:50" ht="13.5" customHeight="1" x14ac:dyDescent="0.25">
      <c r="A96" s="54" t="s">
        <v>66</v>
      </c>
      <c r="B96" s="55"/>
      <c r="C96" s="55"/>
      <c r="D96" s="53"/>
      <c r="E96" s="52">
        <f>SUM(E63,F63)</f>
        <v>28000</v>
      </c>
      <c r="F96" s="53"/>
      <c r="G96" s="52">
        <f>SUM(G62,H62)</f>
        <v>0</v>
      </c>
      <c r="H96" s="53"/>
      <c r="I96" s="52">
        <f>SUM(I62,J62)</f>
        <v>0</v>
      </c>
      <c r="J96" s="53"/>
      <c r="K96" s="52">
        <f>SUM(K62,L62)</f>
        <v>0</v>
      </c>
      <c r="L96" s="53"/>
      <c r="M96" s="52">
        <f>SUM(M62,N62)</f>
        <v>0</v>
      </c>
      <c r="N96" s="53"/>
      <c r="O96" s="52">
        <f>SUM(O62,P62)</f>
        <v>0</v>
      </c>
      <c r="P96" s="53"/>
      <c r="Q96" s="52">
        <f>SUM(Q62,R62)</f>
        <v>0</v>
      </c>
      <c r="R96" s="53"/>
      <c r="S96" s="52">
        <f>SUM(S62,T62)</f>
        <v>0</v>
      </c>
      <c r="T96" s="53"/>
      <c r="U96" s="52">
        <f>SUM(U62,V62)</f>
        <v>0</v>
      </c>
      <c r="V96" s="53"/>
      <c r="W96" s="52">
        <f>SUM(W62,X62)</f>
        <v>0</v>
      </c>
      <c r="X96" s="53"/>
      <c r="Y96" s="52">
        <f>SUM(Y62,Z62)</f>
        <v>0</v>
      </c>
      <c r="Z96" s="53"/>
      <c r="AA96" s="52">
        <f>SUM(AA62,AB62)</f>
        <v>0</v>
      </c>
      <c r="AB96" s="53"/>
      <c r="AC96" s="52">
        <f>SUM(AC62,AD62)</f>
        <v>0</v>
      </c>
      <c r="AD96" s="53"/>
      <c r="AE96" s="16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</row>
    <row r="97" spans="1:50" ht="13.5" customHeight="1" x14ac:dyDescent="0.25">
      <c r="A97" s="54" t="s">
        <v>67</v>
      </c>
      <c r="B97" s="55"/>
      <c r="C97" s="55"/>
      <c r="D97" s="53"/>
      <c r="E97" s="52">
        <f>SUM(F75)</f>
        <v>1371.2</v>
      </c>
      <c r="F97" s="53"/>
      <c r="G97" s="52">
        <f>SUM(H74)</f>
        <v>200</v>
      </c>
      <c r="H97" s="53"/>
      <c r="I97" s="52">
        <f>SUM(J74)</f>
        <v>194</v>
      </c>
      <c r="J97" s="53"/>
      <c r="K97" s="52">
        <f>SUM(L74)</f>
        <v>166.6</v>
      </c>
      <c r="L97" s="53"/>
      <c r="M97" s="52">
        <f>SUM(N74)</f>
        <v>145</v>
      </c>
      <c r="N97" s="53"/>
      <c r="O97" s="52">
        <f>SUM(P74)</f>
        <v>100</v>
      </c>
      <c r="P97" s="53"/>
      <c r="Q97" s="52">
        <f>SUM(R74)</f>
        <v>405.6</v>
      </c>
      <c r="R97" s="53"/>
      <c r="S97" s="52">
        <f>SUM(T74)</f>
        <v>80</v>
      </c>
      <c r="T97" s="53"/>
      <c r="U97" s="52">
        <f>SUM(V74)</f>
        <v>80</v>
      </c>
      <c r="V97" s="53"/>
      <c r="W97" s="52">
        <f>SUM(X74)</f>
        <v>0</v>
      </c>
      <c r="X97" s="53"/>
      <c r="Y97" s="52">
        <f>SUM(Z74)</f>
        <v>0</v>
      </c>
      <c r="Z97" s="53"/>
      <c r="AA97" s="52">
        <f>SUM(AB74)</f>
        <v>0</v>
      </c>
      <c r="AB97" s="53"/>
      <c r="AC97" s="52">
        <f>SUM(AD74)</f>
        <v>0</v>
      </c>
      <c r="AD97" s="53"/>
      <c r="AE97" s="16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</row>
    <row r="98" spans="1:50" ht="13.5" customHeight="1" x14ac:dyDescent="0.25">
      <c r="A98" s="54" t="s">
        <v>68</v>
      </c>
      <c r="B98" s="55"/>
      <c r="C98" s="55"/>
      <c r="D98" s="53"/>
      <c r="E98" s="52">
        <f>SUM(E90,F90)</f>
        <v>5815.4000000000015</v>
      </c>
      <c r="F98" s="53"/>
      <c r="G98" s="52">
        <f>SUM(G89,H89)</f>
        <v>123.3</v>
      </c>
      <c r="H98" s="53"/>
      <c r="I98" s="52">
        <f>SUM(I89,J89)</f>
        <v>127.9</v>
      </c>
      <c r="J98" s="53"/>
      <c r="K98" s="52">
        <f>SUM(K89,L89)</f>
        <v>127.9</v>
      </c>
      <c r="L98" s="53"/>
      <c r="M98" s="52">
        <f>SUM(M89,N89)</f>
        <v>114.1</v>
      </c>
      <c r="N98" s="53"/>
      <c r="O98" s="52">
        <f>SUM(O89,P89)</f>
        <v>114.1</v>
      </c>
      <c r="P98" s="53"/>
      <c r="Q98" s="52">
        <f>SUM(Q89,R89)</f>
        <v>114.1</v>
      </c>
      <c r="R98" s="53"/>
      <c r="S98" s="52">
        <f>SUM(S89,T89)</f>
        <v>123.3</v>
      </c>
      <c r="T98" s="53"/>
      <c r="U98" s="52">
        <f>SUM(U89,V89)</f>
        <v>123.3</v>
      </c>
      <c r="V98" s="53"/>
      <c r="W98" s="52">
        <f>SUM(W89,X89)</f>
        <v>123.3</v>
      </c>
      <c r="X98" s="53"/>
      <c r="Y98" s="52">
        <f>SUM(Y89,Z89)</f>
        <v>123.3</v>
      </c>
      <c r="Z98" s="53"/>
      <c r="AA98" s="52">
        <f>SUM(AA89,AB89)</f>
        <v>123.3</v>
      </c>
      <c r="AB98" s="53"/>
      <c r="AC98" s="52">
        <f>SUM(AC89,AD89)</f>
        <v>123.3</v>
      </c>
      <c r="AD98" s="53"/>
      <c r="AE98" s="16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</row>
    <row r="99" spans="1:50" ht="13.5" customHeight="1" x14ac:dyDescent="0.25">
      <c r="A99" s="54" t="s">
        <v>69</v>
      </c>
      <c r="B99" s="55"/>
      <c r="C99" s="55"/>
      <c r="D99" s="53"/>
      <c r="E99" s="52">
        <f>(F96+E96)*0.1</f>
        <v>2800</v>
      </c>
      <c r="F99" s="53"/>
      <c r="G99" s="56"/>
      <c r="H99" s="57"/>
      <c r="I99" s="56"/>
      <c r="J99" s="57"/>
      <c r="K99" s="56"/>
      <c r="L99" s="57"/>
      <c r="M99" s="56"/>
      <c r="N99" s="57"/>
      <c r="O99" s="56"/>
      <c r="P99" s="57"/>
      <c r="Q99" s="56"/>
      <c r="R99" s="57"/>
      <c r="S99" s="56"/>
      <c r="T99" s="57"/>
      <c r="U99" s="56"/>
      <c r="V99" s="57"/>
      <c r="W99" s="56"/>
      <c r="X99" s="57"/>
      <c r="Y99" s="56"/>
      <c r="Z99" s="57"/>
      <c r="AA99" s="56"/>
      <c r="AB99" s="57"/>
      <c r="AC99" s="56"/>
      <c r="AD99" s="57"/>
      <c r="AE99" s="16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</row>
    <row r="100" spans="1:50" ht="13.5" customHeight="1" x14ac:dyDescent="0.25">
      <c r="A100" s="54" t="s">
        <v>70</v>
      </c>
      <c r="B100" s="55"/>
      <c r="C100" s="55"/>
      <c r="D100" s="53"/>
      <c r="E100" s="52">
        <f>E94-E95-E96-E99</f>
        <v>-19080.400000000001</v>
      </c>
      <c r="F100" s="53"/>
      <c r="G100" s="56"/>
      <c r="H100" s="57"/>
      <c r="I100" s="56"/>
      <c r="J100" s="57"/>
      <c r="K100" s="56"/>
      <c r="L100" s="57"/>
      <c r="M100" s="56"/>
      <c r="N100" s="57"/>
      <c r="O100" s="56"/>
      <c r="P100" s="57"/>
      <c r="Q100" s="56"/>
      <c r="R100" s="57"/>
      <c r="S100" s="56"/>
      <c r="T100" s="57"/>
      <c r="U100" s="56"/>
      <c r="V100" s="57"/>
      <c r="W100" s="56"/>
      <c r="X100" s="57"/>
      <c r="Y100" s="56"/>
      <c r="Z100" s="57"/>
      <c r="AA100" s="56"/>
      <c r="AB100" s="57"/>
      <c r="AC100" s="56"/>
      <c r="AD100" s="57"/>
      <c r="AE100" s="16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</row>
    <row r="101" spans="1:50" ht="13.5" customHeight="1" x14ac:dyDescent="0.2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16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</row>
    <row r="102" spans="1:50" ht="13.5" customHeight="1" x14ac:dyDescent="0.2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</row>
    <row r="103" spans="1:50" ht="13.5" customHeight="1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</row>
    <row r="104" spans="1:50" ht="13.5" customHeight="1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</row>
    <row r="105" spans="1:50" ht="13.5" customHeight="1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</row>
    <row r="106" spans="1:50" ht="13.5" customHeight="1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</row>
    <row r="107" spans="1:50" ht="13.5" customHeight="1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</row>
    <row r="108" spans="1:50" ht="13.5" customHeight="1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</row>
    <row r="109" spans="1:50" ht="13.5" customHeight="1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</row>
    <row r="110" spans="1:50" ht="13.5" customHeight="1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</row>
    <row r="111" spans="1:50" ht="13.5" customHeight="1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</row>
    <row r="112" spans="1:50" ht="13.5" customHeight="1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</row>
    <row r="113" spans="1:50" ht="13.5" customHeight="1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</row>
    <row r="114" spans="1:50" ht="13.5" customHeight="1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</row>
    <row r="115" spans="1:50" ht="13.5" customHeight="1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</row>
    <row r="116" spans="1:50" ht="13.5" customHeight="1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</row>
    <row r="117" spans="1:50" ht="13.5" customHeight="1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</row>
    <row r="118" spans="1:50" ht="13.5" customHeight="1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</row>
    <row r="119" spans="1:50" ht="13.5" customHeight="1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</row>
    <row r="120" spans="1:50" ht="13.5" customHeight="1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</row>
    <row r="121" spans="1:50" ht="13.5" customHeight="1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</row>
    <row r="122" spans="1:50" ht="13.5" customHeight="1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</row>
    <row r="123" spans="1:50" ht="13.5" customHeight="1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</row>
    <row r="124" spans="1:50" ht="13.5" customHeight="1" x14ac:dyDescent="0.2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</row>
    <row r="125" spans="1:50" ht="13.5" customHeight="1" x14ac:dyDescent="0.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</row>
    <row r="126" spans="1:50" ht="13.5" customHeight="1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</row>
    <row r="127" spans="1:50" ht="13.5" customHeight="1" x14ac:dyDescent="0.2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</row>
    <row r="128" spans="1:50" ht="13.5" customHeight="1" x14ac:dyDescent="0.2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</row>
    <row r="129" spans="1:50" ht="13.5" customHeight="1" x14ac:dyDescent="0.2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</row>
    <row r="130" spans="1:50" ht="13.5" customHeight="1" x14ac:dyDescent="0.2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</row>
    <row r="131" spans="1:50" ht="13.5" customHeight="1" x14ac:dyDescent="0.2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</row>
    <row r="132" spans="1:50" ht="13.5" customHeight="1" x14ac:dyDescent="0.2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</row>
    <row r="133" spans="1:50" ht="13.5" customHeight="1" x14ac:dyDescent="0.2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</row>
    <row r="134" spans="1:50" ht="13.5" customHeight="1" x14ac:dyDescent="0.2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</row>
    <row r="135" spans="1:50" ht="13.5" customHeight="1" x14ac:dyDescent="0.2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</row>
    <row r="136" spans="1:50" ht="13.5" customHeight="1" x14ac:dyDescent="0.2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</row>
    <row r="137" spans="1:50" ht="13.5" customHeight="1" x14ac:dyDescent="0.2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</row>
    <row r="138" spans="1:50" ht="13.5" customHeight="1" x14ac:dyDescent="0.2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</row>
    <row r="139" spans="1:50" ht="13.5" customHeight="1" x14ac:dyDescent="0.2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</row>
    <row r="140" spans="1:50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</row>
    <row r="141" spans="1:50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</row>
    <row r="142" spans="1:50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</row>
    <row r="143" spans="1:50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</row>
    <row r="144" spans="1:50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</row>
    <row r="145" spans="1:50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</row>
    <row r="146" spans="1:50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</row>
    <row r="147" spans="1:50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</row>
    <row r="148" spans="1:50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</row>
    <row r="149" spans="1:50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</row>
    <row r="150" spans="1:50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</row>
    <row r="151" spans="1:50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</row>
    <row r="152" spans="1:50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</row>
    <row r="153" spans="1:50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</row>
    <row r="154" spans="1:50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</row>
    <row r="155" spans="1:50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</row>
    <row r="156" spans="1:50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</row>
    <row r="157" spans="1:50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</row>
    <row r="158" spans="1:50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</row>
    <row r="159" spans="1:50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</row>
    <row r="160" spans="1:50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</row>
    <row r="161" spans="1:50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</row>
    <row r="162" spans="1:50" ht="13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</row>
    <row r="163" spans="1:50" ht="13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</row>
    <row r="164" spans="1:50" ht="13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</row>
    <row r="165" spans="1:50" ht="13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</row>
    <row r="166" spans="1:50" ht="13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</row>
    <row r="167" spans="1:50" ht="13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</row>
    <row r="168" spans="1:50" ht="13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</row>
    <row r="169" spans="1:50" ht="13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</row>
    <row r="170" spans="1:50" ht="13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</row>
    <row r="171" spans="1:50" ht="13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</row>
    <row r="172" spans="1:50" ht="13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</row>
    <row r="173" spans="1:50" ht="13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</row>
    <row r="174" spans="1:50" ht="13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</row>
    <row r="175" spans="1:50" ht="13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</row>
    <row r="176" spans="1:50" ht="13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</row>
    <row r="177" spans="1:50" ht="13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</row>
    <row r="178" spans="1:50" ht="13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</row>
    <row r="179" spans="1:50" ht="13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</row>
    <row r="180" spans="1:50" ht="13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</row>
    <row r="181" spans="1:50" ht="13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</row>
    <row r="182" spans="1:50" ht="13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</row>
    <row r="183" spans="1:50" ht="13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</row>
    <row r="184" spans="1:50" ht="13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</row>
    <row r="185" spans="1:50" ht="13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</row>
    <row r="186" spans="1:50" ht="13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</row>
    <row r="187" spans="1:50" ht="13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</row>
    <row r="188" spans="1:50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</row>
    <row r="189" spans="1:50" ht="13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</row>
    <row r="190" spans="1:50" ht="13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</row>
    <row r="191" spans="1:50" ht="13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</row>
    <row r="192" spans="1:50" ht="13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</row>
    <row r="193" spans="1:50" ht="13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</row>
    <row r="194" spans="1:50" ht="13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</row>
    <row r="195" spans="1:50" ht="13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</row>
    <row r="196" spans="1:50" ht="13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</row>
    <row r="197" spans="1:50" ht="13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</row>
    <row r="198" spans="1:50" ht="13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</row>
    <row r="199" spans="1:50" ht="13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</row>
    <row r="200" spans="1:50" ht="13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</row>
    <row r="201" spans="1:50" ht="13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</row>
    <row r="202" spans="1:50" ht="13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</row>
    <row r="203" spans="1:50" ht="13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</row>
    <row r="204" spans="1:50" ht="13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</row>
    <row r="205" spans="1:50" ht="13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</row>
    <row r="206" spans="1:50" ht="13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</row>
    <row r="207" spans="1:50" ht="13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</row>
    <row r="208" spans="1:50" ht="13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</row>
    <row r="209" spans="1:50" ht="13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</row>
    <row r="210" spans="1:50" ht="13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</row>
    <row r="211" spans="1:50" ht="13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</row>
    <row r="212" spans="1:50" ht="13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</row>
    <row r="213" spans="1:50" ht="13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</row>
    <row r="214" spans="1:50" ht="13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</row>
    <row r="215" spans="1:50" ht="13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</row>
    <row r="216" spans="1:50" ht="13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</row>
    <row r="217" spans="1:50" ht="13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</row>
    <row r="218" spans="1:50" ht="13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</row>
    <row r="219" spans="1:50" ht="13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</row>
    <row r="220" spans="1:50" ht="13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</row>
    <row r="221" spans="1:50" ht="13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</row>
    <row r="222" spans="1:50" ht="13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</row>
    <row r="223" spans="1:50" ht="13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</row>
    <row r="224" spans="1:50" ht="13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</row>
    <row r="225" spans="1:50" ht="13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</row>
    <row r="226" spans="1:50" ht="13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</row>
    <row r="227" spans="1:50" ht="13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</row>
    <row r="228" spans="1:50" ht="13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</row>
    <row r="229" spans="1:50" ht="13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</row>
    <row r="230" spans="1:50" ht="13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</row>
    <row r="231" spans="1:50" ht="13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</row>
    <row r="232" spans="1:50" ht="13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</row>
    <row r="233" spans="1:50" ht="13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</row>
    <row r="234" spans="1:50" ht="13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</row>
    <row r="235" spans="1:50" ht="13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</row>
    <row r="236" spans="1:50" ht="13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</row>
    <row r="237" spans="1:50" ht="13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</row>
    <row r="238" spans="1:50" ht="13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</row>
    <row r="239" spans="1:50" ht="13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</row>
    <row r="240" spans="1:50" ht="13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</row>
    <row r="241" spans="1:50" ht="13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</row>
    <row r="242" spans="1:50" ht="13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</row>
    <row r="243" spans="1:50" ht="13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</row>
    <row r="244" spans="1:50" ht="13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</row>
    <row r="245" spans="1:50" ht="13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</row>
    <row r="246" spans="1:50" ht="13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</row>
    <row r="247" spans="1:50" ht="13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</row>
    <row r="248" spans="1:50" ht="13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</row>
    <row r="249" spans="1:50" ht="13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</row>
    <row r="250" spans="1:50" ht="13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</row>
    <row r="251" spans="1:50" ht="13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</row>
    <row r="252" spans="1:50" ht="13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</row>
    <row r="253" spans="1:50" ht="13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</row>
    <row r="254" spans="1:50" ht="13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</row>
    <row r="255" spans="1:50" ht="13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</row>
    <row r="256" spans="1:50" ht="13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</row>
    <row r="257" spans="1:50" ht="13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</row>
    <row r="258" spans="1:50" ht="13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</row>
    <row r="259" spans="1:50" ht="13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</row>
    <row r="260" spans="1:50" ht="13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</row>
    <row r="261" spans="1:50" ht="13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</row>
    <row r="262" spans="1:50" ht="13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</row>
    <row r="263" spans="1:50" ht="13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</row>
    <row r="264" spans="1:50" ht="13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</row>
    <row r="265" spans="1:50" ht="13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</row>
    <row r="266" spans="1:50" ht="13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</row>
    <row r="267" spans="1:50" ht="13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</row>
    <row r="268" spans="1:50" ht="13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</row>
    <row r="269" spans="1:50" ht="13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</row>
    <row r="270" spans="1:50" ht="13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</row>
    <row r="271" spans="1:50" ht="13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</row>
    <row r="272" spans="1:50" ht="13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</row>
    <row r="273" spans="1:50" ht="13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</row>
    <row r="274" spans="1:50" ht="13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</row>
    <row r="275" spans="1:50" ht="13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</row>
    <row r="276" spans="1:50" ht="13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</row>
    <row r="277" spans="1:50" ht="13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</row>
    <row r="278" spans="1:50" ht="13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</row>
    <row r="279" spans="1:50" ht="13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</row>
    <row r="280" spans="1:50" ht="13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</row>
    <row r="281" spans="1:50" ht="13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</row>
    <row r="282" spans="1:50" ht="13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</row>
    <row r="283" spans="1:50" ht="13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</row>
    <row r="284" spans="1:50" ht="13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</row>
    <row r="285" spans="1:50" ht="13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</row>
    <row r="286" spans="1:50" ht="13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</row>
    <row r="287" spans="1:50" ht="13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</row>
    <row r="288" spans="1:50" ht="13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</row>
    <row r="289" spans="1:50" ht="13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</row>
    <row r="290" spans="1:50" ht="13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</row>
    <row r="291" spans="1:50" ht="13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</row>
    <row r="292" spans="1:50" ht="13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</row>
    <row r="293" spans="1:50" ht="13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</row>
    <row r="294" spans="1:50" ht="13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</row>
    <row r="295" spans="1:50" ht="13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</row>
    <row r="296" spans="1:50" ht="13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</row>
    <row r="297" spans="1:50" ht="13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</row>
    <row r="298" spans="1:50" ht="13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</row>
    <row r="299" spans="1:50" ht="13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</row>
    <row r="300" spans="1:50" ht="13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</row>
    <row r="301" spans="1:50" ht="13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</row>
    <row r="302" spans="1:50" ht="13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</row>
    <row r="303" spans="1:50" ht="13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</row>
    <row r="304" spans="1:50" ht="13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</row>
    <row r="305" spans="1:50" ht="13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</row>
    <row r="306" spans="1:50" ht="13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</row>
    <row r="307" spans="1:50" ht="13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</row>
    <row r="308" spans="1:50" ht="13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</row>
    <row r="309" spans="1:50" ht="13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</row>
    <row r="310" spans="1:50" ht="13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</row>
    <row r="311" spans="1:50" ht="13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</row>
    <row r="312" spans="1:50" ht="13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</row>
    <row r="313" spans="1:50" ht="13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</row>
    <row r="314" spans="1:50" ht="13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</row>
    <row r="315" spans="1:50" ht="13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</row>
    <row r="316" spans="1:50" ht="13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</row>
    <row r="317" spans="1:50" ht="13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</row>
    <row r="318" spans="1:50" ht="13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</row>
    <row r="319" spans="1:50" ht="13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</row>
    <row r="320" spans="1:50" ht="13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</row>
    <row r="321" spans="1:50" ht="13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</row>
    <row r="322" spans="1:50" ht="13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</row>
    <row r="323" spans="1:50" ht="13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</row>
    <row r="324" spans="1:50" ht="13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</row>
    <row r="325" spans="1:50" ht="13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</row>
    <row r="326" spans="1:50" ht="13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</row>
    <row r="327" spans="1:50" ht="13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</row>
    <row r="328" spans="1:50" ht="13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</row>
    <row r="329" spans="1:50" ht="13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</row>
    <row r="330" spans="1:50" ht="13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</row>
    <row r="331" spans="1:50" ht="13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</row>
    <row r="332" spans="1:50" ht="13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</row>
    <row r="333" spans="1:50" ht="13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</row>
    <row r="334" spans="1:50" ht="13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</row>
    <row r="335" spans="1:50" ht="13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</row>
    <row r="336" spans="1:50" ht="13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</row>
    <row r="337" spans="1:50" ht="13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</row>
    <row r="338" spans="1:50" ht="13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</row>
    <row r="339" spans="1:50" ht="13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</row>
    <row r="340" spans="1:50" ht="13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</row>
    <row r="341" spans="1:50" ht="13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</row>
    <row r="342" spans="1:50" ht="13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</row>
    <row r="343" spans="1:50" ht="13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</row>
    <row r="344" spans="1:50" ht="13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</row>
    <row r="345" spans="1:50" ht="13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</row>
    <row r="346" spans="1:50" ht="13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</row>
    <row r="347" spans="1:50" ht="13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</row>
    <row r="348" spans="1:50" ht="13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</row>
    <row r="349" spans="1:50" ht="13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</row>
    <row r="350" spans="1:50" ht="13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</row>
    <row r="351" spans="1:50" ht="13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</row>
    <row r="352" spans="1:50" ht="13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</row>
    <row r="353" spans="1:50" ht="13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</row>
    <row r="354" spans="1:50" ht="13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</row>
    <row r="355" spans="1:50" ht="13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</row>
    <row r="356" spans="1:50" ht="13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</row>
    <row r="357" spans="1:50" ht="13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</row>
    <row r="358" spans="1:50" ht="13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</row>
    <row r="359" spans="1:50" ht="13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</row>
    <row r="360" spans="1:50" ht="13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</row>
    <row r="361" spans="1:50" ht="13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</row>
    <row r="362" spans="1:50" ht="13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</row>
    <row r="363" spans="1:50" ht="13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</row>
    <row r="364" spans="1:50" ht="13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</row>
    <row r="365" spans="1:50" ht="13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</row>
    <row r="366" spans="1:50" ht="13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</row>
    <row r="367" spans="1:50" ht="13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</row>
    <row r="368" spans="1:50" ht="13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</row>
    <row r="369" spans="1:50" ht="13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</row>
    <row r="370" spans="1:50" ht="13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</row>
    <row r="371" spans="1:50" ht="13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</row>
    <row r="372" spans="1:50" ht="13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</row>
    <row r="373" spans="1:50" ht="13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</row>
    <row r="374" spans="1:50" ht="13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</row>
    <row r="375" spans="1:50" ht="13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</row>
    <row r="376" spans="1:50" ht="13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</row>
    <row r="377" spans="1:50" ht="13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</row>
    <row r="378" spans="1:50" ht="13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</row>
    <row r="379" spans="1:50" ht="13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</row>
    <row r="380" spans="1:50" ht="13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</row>
    <row r="381" spans="1:50" ht="13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</row>
    <row r="382" spans="1:50" ht="13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</row>
    <row r="383" spans="1:50" ht="13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</row>
    <row r="384" spans="1:50" ht="13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</row>
    <row r="385" spans="1:50" ht="13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</row>
    <row r="386" spans="1:50" ht="13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</row>
    <row r="387" spans="1:50" ht="13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</row>
    <row r="388" spans="1:50" ht="13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</row>
    <row r="389" spans="1:50" ht="13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</row>
    <row r="390" spans="1:50" ht="13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</row>
    <row r="391" spans="1:50" ht="13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</row>
    <row r="392" spans="1:50" ht="13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</row>
    <row r="393" spans="1:50" ht="13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</row>
    <row r="394" spans="1:50" ht="13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</row>
    <row r="395" spans="1:50" ht="13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</row>
    <row r="396" spans="1:50" ht="13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</row>
    <row r="397" spans="1:50" ht="13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</row>
    <row r="398" spans="1:50" ht="13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</row>
    <row r="399" spans="1:50" ht="13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</row>
    <row r="400" spans="1:50" ht="13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</row>
    <row r="401" spans="1:50" ht="13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</row>
    <row r="402" spans="1:50" ht="13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</row>
    <row r="403" spans="1:50" ht="13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</row>
    <row r="404" spans="1:50" ht="13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</row>
    <row r="405" spans="1:50" ht="13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</row>
    <row r="406" spans="1:50" ht="13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</row>
    <row r="407" spans="1:50" ht="13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</row>
    <row r="408" spans="1:50" ht="13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</row>
    <row r="409" spans="1:50" ht="13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</row>
    <row r="410" spans="1:50" ht="13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</row>
    <row r="411" spans="1:50" ht="13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</row>
    <row r="412" spans="1:50" ht="13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</row>
    <row r="413" spans="1:50" ht="13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</row>
    <row r="414" spans="1:50" ht="13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</row>
    <row r="415" spans="1:50" ht="13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</row>
    <row r="416" spans="1:50" ht="13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</row>
    <row r="417" spans="1:50" ht="13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</row>
    <row r="418" spans="1:50" ht="13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</row>
    <row r="419" spans="1:50" ht="13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</row>
    <row r="420" spans="1:50" ht="13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</row>
    <row r="421" spans="1:50" ht="13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</row>
    <row r="422" spans="1:50" ht="13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</row>
    <row r="423" spans="1:50" ht="13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</row>
    <row r="424" spans="1:50" ht="13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</row>
    <row r="425" spans="1:50" ht="13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</row>
    <row r="426" spans="1:50" ht="13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</row>
    <row r="427" spans="1:50" ht="13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</row>
    <row r="428" spans="1:50" ht="13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</row>
    <row r="429" spans="1:50" ht="13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</row>
    <row r="430" spans="1:50" ht="13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</row>
    <row r="431" spans="1:50" ht="13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</row>
    <row r="432" spans="1:50" ht="13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</row>
    <row r="433" spans="1:50" ht="13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</row>
    <row r="434" spans="1:50" ht="13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</row>
    <row r="435" spans="1:50" ht="13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</row>
    <row r="436" spans="1:50" ht="13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</row>
    <row r="437" spans="1:50" ht="13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</row>
    <row r="438" spans="1:50" ht="13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</row>
    <row r="439" spans="1:50" ht="13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</row>
    <row r="440" spans="1:50" ht="13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</row>
    <row r="441" spans="1:50" ht="13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</row>
    <row r="442" spans="1:50" ht="13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</row>
    <row r="443" spans="1:50" ht="13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</row>
    <row r="444" spans="1:50" ht="13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</row>
    <row r="445" spans="1:50" ht="13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</row>
    <row r="446" spans="1:50" ht="13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</row>
    <row r="447" spans="1:50" ht="13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</row>
    <row r="448" spans="1:50" ht="13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</row>
    <row r="449" spans="1:50" ht="13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</row>
    <row r="450" spans="1:50" ht="13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</row>
    <row r="451" spans="1:50" ht="13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</row>
    <row r="452" spans="1:50" ht="13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</row>
    <row r="453" spans="1:50" ht="13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</row>
    <row r="454" spans="1:50" ht="13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</row>
    <row r="455" spans="1:50" ht="13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</row>
    <row r="456" spans="1:50" ht="13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</row>
    <row r="457" spans="1:50" ht="13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</row>
    <row r="458" spans="1:50" ht="13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</row>
    <row r="459" spans="1:50" ht="13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</row>
    <row r="460" spans="1:50" ht="13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</row>
    <row r="461" spans="1:50" ht="13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</row>
    <row r="462" spans="1:50" ht="13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</row>
    <row r="463" spans="1:50" ht="13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</row>
    <row r="464" spans="1:50" ht="13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</row>
    <row r="465" spans="1:50" ht="13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</row>
    <row r="466" spans="1:50" ht="13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</row>
    <row r="467" spans="1:50" ht="13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</row>
    <row r="468" spans="1:50" ht="13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</row>
    <row r="469" spans="1:50" ht="13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</row>
    <row r="470" spans="1:50" ht="13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</row>
    <row r="471" spans="1:50" ht="13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</row>
    <row r="472" spans="1:50" ht="13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</row>
    <row r="473" spans="1:50" ht="13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</row>
    <row r="474" spans="1:50" ht="13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</row>
    <row r="475" spans="1:50" ht="13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</row>
    <row r="476" spans="1:50" ht="13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</row>
    <row r="477" spans="1:50" ht="13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</row>
    <row r="478" spans="1:50" ht="13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</row>
    <row r="479" spans="1:50" ht="13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</row>
    <row r="480" spans="1:50" ht="13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</row>
    <row r="481" spans="1:50" ht="13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</row>
    <row r="482" spans="1:50" ht="13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</row>
    <row r="483" spans="1:50" ht="13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</row>
    <row r="484" spans="1:50" ht="13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</row>
    <row r="485" spans="1:50" ht="13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</row>
    <row r="486" spans="1:50" ht="13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</row>
    <row r="487" spans="1:50" ht="13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</row>
    <row r="488" spans="1:50" ht="13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</row>
    <row r="489" spans="1:50" ht="13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</row>
    <row r="490" spans="1:50" ht="13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</row>
    <row r="491" spans="1:50" ht="13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</row>
    <row r="492" spans="1:50" ht="13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</row>
    <row r="493" spans="1:50" ht="13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</row>
    <row r="494" spans="1:50" ht="13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</row>
    <row r="495" spans="1:50" ht="13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</row>
    <row r="496" spans="1:50" ht="13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</row>
    <row r="497" spans="1:50" ht="13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</row>
    <row r="498" spans="1:50" ht="13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</row>
    <row r="499" spans="1:50" ht="13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</row>
    <row r="500" spans="1:50" ht="13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</row>
    <row r="501" spans="1:50" ht="13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</row>
    <row r="502" spans="1:50" ht="13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</row>
    <row r="503" spans="1:50" ht="13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</row>
    <row r="504" spans="1:50" ht="13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</row>
    <row r="505" spans="1:50" ht="13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</row>
    <row r="506" spans="1:50" ht="13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</row>
    <row r="507" spans="1:50" ht="13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</row>
    <row r="508" spans="1:50" ht="13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</row>
    <row r="509" spans="1:50" ht="13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</row>
    <row r="510" spans="1:50" ht="13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</row>
    <row r="511" spans="1:50" ht="13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</row>
    <row r="512" spans="1:50" ht="13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</row>
    <row r="513" spans="1:50" ht="13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</row>
    <row r="514" spans="1:50" ht="13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</row>
    <row r="515" spans="1:50" ht="13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</row>
    <row r="516" spans="1:50" ht="13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</row>
    <row r="517" spans="1:50" ht="13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</row>
    <row r="518" spans="1:50" ht="13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</row>
    <row r="519" spans="1:50" ht="13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</row>
    <row r="520" spans="1:50" ht="13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</row>
    <row r="521" spans="1:50" ht="13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</row>
    <row r="522" spans="1:50" ht="13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</row>
    <row r="523" spans="1:50" ht="13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</row>
    <row r="524" spans="1:50" ht="13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</row>
    <row r="525" spans="1:50" ht="13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</row>
    <row r="526" spans="1:50" ht="13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</row>
    <row r="527" spans="1:50" ht="13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</row>
    <row r="528" spans="1:50" ht="13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</row>
    <row r="529" spans="1:50" ht="13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</row>
    <row r="530" spans="1:50" ht="13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</row>
    <row r="531" spans="1:50" ht="13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</row>
    <row r="532" spans="1:50" ht="13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</row>
    <row r="533" spans="1:50" ht="13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</row>
    <row r="534" spans="1:50" ht="13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</row>
    <row r="535" spans="1:50" ht="13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</row>
    <row r="536" spans="1:50" ht="13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</row>
    <row r="537" spans="1:50" ht="13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</row>
    <row r="538" spans="1:50" ht="13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</row>
    <row r="539" spans="1:50" ht="13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</row>
    <row r="540" spans="1:50" ht="13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</row>
    <row r="541" spans="1:50" ht="13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</row>
    <row r="542" spans="1:50" ht="13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</row>
    <row r="543" spans="1:50" ht="13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</row>
    <row r="544" spans="1:50" ht="13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</row>
    <row r="545" spans="1:50" ht="13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</row>
    <row r="546" spans="1:50" ht="13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</row>
    <row r="547" spans="1:50" ht="13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</row>
    <row r="548" spans="1:50" ht="13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</row>
    <row r="549" spans="1:50" ht="13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</row>
    <row r="550" spans="1:50" ht="13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</row>
    <row r="551" spans="1:50" ht="13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</row>
    <row r="552" spans="1:50" ht="13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</row>
    <row r="553" spans="1:50" ht="13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</row>
    <row r="554" spans="1:50" ht="13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</row>
    <row r="555" spans="1:50" ht="13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</row>
    <row r="556" spans="1:50" ht="13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</row>
    <row r="557" spans="1:50" ht="13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</row>
    <row r="558" spans="1:50" ht="13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</row>
    <row r="559" spans="1:50" ht="13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</row>
    <row r="560" spans="1:50" ht="13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</row>
    <row r="561" spans="1:50" ht="13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</row>
    <row r="562" spans="1:50" ht="13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</row>
    <row r="563" spans="1:50" ht="13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</row>
    <row r="564" spans="1:50" ht="13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</row>
    <row r="565" spans="1:50" ht="13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</row>
    <row r="566" spans="1:50" ht="13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</row>
    <row r="567" spans="1:50" ht="13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</row>
    <row r="568" spans="1:50" ht="13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</row>
    <row r="569" spans="1:50" ht="13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</row>
    <row r="570" spans="1:50" ht="13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</row>
    <row r="571" spans="1:50" ht="13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</row>
    <row r="572" spans="1:50" ht="13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</row>
    <row r="573" spans="1:50" ht="13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</row>
    <row r="574" spans="1:50" ht="13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</row>
    <row r="575" spans="1:50" ht="13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</row>
    <row r="576" spans="1:50" ht="13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</row>
    <row r="577" spans="1:50" ht="13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</row>
    <row r="578" spans="1:50" ht="13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</row>
    <row r="579" spans="1:50" ht="13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</row>
    <row r="580" spans="1:50" ht="13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</row>
    <row r="581" spans="1:50" ht="13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</row>
    <row r="582" spans="1:50" ht="13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</row>
    <row r="583" spans="1:50" ht="13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</row>
    <row r="584" spans="1:50" ht="13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</row>
    <row r="585" spans="1:50" ht="13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</row>
    <row r="586" spans="1:50" ht="13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</row>
    <row r="587" spans="1:50" ht="13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</row>
    <row r="588" spans="1:50" ht="13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</row>
    <row r="589" spans="1:50" ht="13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</row>
    <row r="590" spans="1:50" ht="13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</row>
    <row r="591" spans="1:50" ht="13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</row>
    <row r="592" spans="1:50" ht="13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</row>
    <row r="593" spans="1:50" ht="13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</row>
    <row r="594" spans="1:50" ht="13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</row>
    <row r="595" spans="1:50" ht="13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</row>
    <row r="596" spans="1:50" ht="13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</row>
    <row r="597" spans="1:50" ht="13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</row>
    <row r="598" spans="1:50" ht="13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</row>
    <row r="599" spans="1:50" ht="13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</row>
    <row r="600" spans="1:50" ht="13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</row>
    <row r="601" spans="1:50" ht="13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</row>
    <row r="602" spans="1:50" ht="13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</row>
    <row r="603" spans="1:50" ht="13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</row>
    <row r="604" spans="1:50" ht="13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</row>
    <row r="605" spans="1:50" ht="13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</row>
    <row r="606" spans="1:50" ht="13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</row>
    <row r="607" spans="1:50" ht="13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</row>
    <row r="608" spans="1:50" ht="13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</row>
    <row r="609" spans="1:50" ht="13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</row>
    <row r="610" spans="1:50" ht="13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</row>
    <row r="611" spans="1:50" ht="13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</row>
    <row r="612" spans="1:50" ht="13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</row>
    <row r="613" spans="1:50" ht="13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</row>
    <row r="614" spans="1:50" ht="13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</row>
    <row r="615" spans="1:50" ht="13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</row>
    <row r="616" spans="1:50" ht="13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</row>
    <row r="617" spans="1:50" ht="13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</row>
    <row r="618" spans="1:50" ht="13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</row>
    <row r="619" spans="1:50" ht="13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</row>
    <row r="620" spans="1:50" ht="13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</row>
    <row r="621" spans="1:50" ht="13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</row>
    <row r="622" spans="1:50" ht="13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</row>
    <row r="623" spans="1:50" ht="13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</row>
    <row r="624" spans="1:50" ht="13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</row>
    <row r="625" spans="1:50" ht="13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</row>
    <row r="626" spans="1:50" ht="13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</row>
    <row r="627" spans="1:50" ht="13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</row>
    <row r="628" spans="1:50" ht="13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</row>
    <row r="629" spans="1:50" ht="13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</row>
    <row r="630" spans="1:50" ht="13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</row>
    <row r="631" spans="1:50" ht="13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</row>
    <row r="632" spans="1:50" ht="13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</row>
    <row r="633" spans="1:50" ht="13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</row>
    <row r="634" spans="1:50" ht="13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</row>
    <row r="635" spans="1:50" ht="13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</row>
    <row r="636" spans="1:50" ht="13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</row>
    <row r="637" spans="1:50" ht="13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</row>
    <row r="638" spans="1:50" ht="13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</row>
    <row r="639" spans="1:50" ht="13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</row>
    <row r="640" spans="1:50" ht="13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</row>
    <row r="641" spans="1:50" ht="13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</row>
    <row r="642" spans="1:50" ht="13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</row>
    <row r="643" spans="1:50" ht="13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</row>
    <row r="644" spans="1:50" ht="13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</row>
    <row r="645" spans="1:50" ht="13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</row>
    <row r="646" spans="1:50" ht="13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</row>
    <row r="647" spans="1:50" ht="13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</row>
    <row r="648" spans="1:50" ht="13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</row>
    <row r="649" spans="1:50" ht="13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</row>
    <row r="650" spans="1:50" ht="13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</row>
    <row r="651" spans="1:50" ht="13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</row>
    <row r="652" spans="1:50" ht="13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</row>
    <row r="653" spans="1:50" ht="13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</row>
    <row r="654" spans="1:50" ht="13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</row>
    <row r="655" spans="1:50" ht="13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</row>
    <row r="656" spans="1:50" ht="13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</row>
    <row r="657" spans="1:50" ht="13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</row>
    <row r="658" spans="1:50" ht="13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</row>
    <row r="659" spans="1:50" ht="13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</row>
    <row r="660" spans="1:50" ht="13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</row>
    <row r="661" spans="1:50" ht="13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</row>
    <row r="662" spans="1:50" ht="13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</row>
    <row r="663" spans="1:50" ht="13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</row>
    <row r="664" spans="1:50" ht="13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</row>
    <row r="665" spans="1:50" ht="13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</row>
    <row r="666" spans="1:50" ht="13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</row>
    <row r="667" spans="1:50" ht="13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</row>
    <row r="668" spans="1:50" ht="13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</row>
    <row r="669" spans="1:50" ht="13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</row>
    <row r="670" spans="1:50" ht="13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</row>
    <row r="671" spans="1:50" ht="13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</row>
    <row r="672" spans="1:50" ht="13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</row>
    <row r="673" spans="1:50" ht="13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</row>
    <row r="674" spans="1:50" ht="13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</row>
    <row r="675" spans="1:50" ht="13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</row>
    <row r="676" spans="1:50" ht="13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</row>
    <row r="677" spans="1:50" ht="13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</row>
    <row r="678" spans="1:50" ht="13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</row>
    <row r="679" spans="1:50" ht="13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</row>
    <row r="680" spans="1:50" ht="13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</row>
    <row r="681" spans="1:50" ht="13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</row>
    <row r="682" spans="1:50" ht="13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</row>
    <row r="683" spans="1:50" ht="13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</row>
    <row r="684" spans="1:50" ht="13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</row>
    <row r="685" spans="1:50" ht="13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</row>
    <row r="686" spans="1:50" ht="13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</row>
    <row r="687" spans="1:50" ht="13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</row>
    <row r="688" spans="1:50" ht="13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</row>
    <row r="689" spans="1:50" ht="13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</row>
    <row r="690" spans="1:50" ht="13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</row>
    <row r="691" spans="1:50" ht="13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</row>
    <row r="692" spans="1:50" ht="13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</row>
    <row r="693" spans="1:50" ht="13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</row>
    <row r="694" spans="1:50" ht="13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</row>
    <row r="695" spans="1:50" ht="13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</row>
    <row r="696" spans="1:50" ht="13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</row>
    <row r="697" spans="1:50" ht="13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</row>
    <row r="698" spans="1:50" ht="13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</row>
    <row r="699" spans="1:50" ht="13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</row>
    <row r="700" spans="1:50" ht="13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</row>
    <row r="701" spans="1:50" ht="13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</row>
    <row r="702" spans="1:50" ht="13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</row>
    <row r="703" spans="1:50" ht="13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</row>
    <row r="704" spans="1:50" ht="13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</row>
    <row r="705" spans="1:50" ht="13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</row>
    <row r="706" spans="1:50" ht="13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</row>
    <row r="707" spans="1:50" ht="13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</row>
    <row r="708" spans="1:50" ht="13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</row>
    <row r="709" spans="1:50" ht="13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</row>
    <row r="710" spans="1:50" ht="13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</row>
    <row r="711" spans="1:50" ht="13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</row>
    <row r="712" spans="1:50" ht="13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</row>
    <row r="713" spans="1:50" ht="13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</row>
    <row r="714" spans="1:50" ht="13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</row>
    <row r="715" spans="1:50" ht="13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</row>
    <row r="716" spans="1:50" ht="13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</row>
    <row r="717" spans="1:50" ht="13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</row>
    <row r="718" spans="1:50" ht="13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</row>
    <row r="719" spans="1:50" ht="13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</row>
    <row r="720" spans="1:50" ht="13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</row>
    <row r="721" spans="1:50" ht="13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</row>
    <row r="722" spans="1:50" ht="13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</row>
    <row r="723" spans="1:50" ht="13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</row>
    <row r="724" spans="1:50" ht="13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</row>
    <row r="725" spans="1:50" ht="13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</row>
    <row r="726" spans="1:50" ht="13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</row>
    <row r="727" spans="1:50" ht="13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</row>
    <row r="728" spans="1:50" ht="13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</row>
    <row r="729" spans="1:50" ht="13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</row>
    <row r="730" spans="1:50" ht="13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</row>
    <row r="731" spans="1:50" ht="13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</row>
    <row r="732" spans="1:50" ht="13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</row>
    <row r="733" spans="1:50" ht="13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</row>
    <row r="734" spans="1:50" ht="13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</row>
    <row r="735" spans="1:50" ht="13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</row>
    <row r="736" spans="1:50" ht="13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</row>
    <row r="737" spans="1:50" ht="13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</row>
    <row r="738" spans="1:50" ht="13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</row>
    <row r="739" spans="1:50" ht="13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</row>
    <row r="740" spans="1:50" ht="13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</row>
    <row r="741" spans="1:50" ht="13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</row>
    <row r="742" spans="1:50" ht="13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</row>
    <row r="743" spans="1:50" ht="13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</row>
    <row r="744" spans="1:50" ht="13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</row>
    <row r="745" spans="1:50" ht="13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</row>
    <row r="746" spans="1:50" ht="13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</row>
    <row r="747" spans="1:50" ht="13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</row>
    <row r="748" spans="1:50" ht="13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</row>
    <row r="749" spans="1:50" ht="13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</row>
    <row r="750" spans="1:50" ht="13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</row>
    <row r="751" spans="1:50" ht="13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</row>
    <row r="752" spans="1:50" ht="13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</row>
    <row r="753" spans="1:50" ht="13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</row>
    <row r="754" spans="1:50" ht="13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</row>
    <row r="755" spans="1:50" ht="13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</row>
    <row r="756" spans="1:50" ht="13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</row>
    <row r="757" spans="1:50" ht="13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</row>
    <row r="758" spans="1:50" ht="13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</row>
    <row r="759" spans="1:50" ht="13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</row>
    <row r="760" spans="1:50" ht="13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</row>
    <row r="761" spans="1:50" ht="13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</row>
    <row r="762" spans="1:50" ht="13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</row>
    <row r="763" spans="1:50" ht="13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</row>
    <row r="764" spans="1:50" ht="13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</row>
    <row r="765" spans="1:50" ht="13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</row>
    <row r="766" spans="1:50" ht="13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</row>
    <row r="767" spans="1:50" ht="13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</row>
    <row r="768" spans="1:50" ht="13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</row>
    <row r="769" spans="1:50" ht="13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</row>
    <row r="770" spans="1:50" ht="13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</row>
    <row r="771" spans="1:50" ht="13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</row>
    <row r="772" spans="1:50" ht="13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</row>
    <row r="773" spans="1:50" ht="13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</row>
    <row r="774" spans="1:50" ht="13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</row>
    <row r="775" spans="1:50" ht="13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</row>
    <row r="776" spans="1:50" ht="13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</row>
    <row r="777" spans="1:50" ht="13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</row>
    <row r="778" spans="1:50" ht="13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</row>
    <row r="779" spans="1:50" ht="13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</row>
    <row r="780" spans="1:50" ht="13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</row>
    <row r="781" spans="1:50" ht="13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</row>
    <row r="782" spans="1:50" ht="13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</row>
    <row r="783" spans="1:50" ht="13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</row>
    <row r="784" spans="1:50" ht="13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</row>
    <row r="785" spans="1:50" ht="13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</row>
    <row r="786" spans="1:50" ht="13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</row>
    <row r="787" spans="1:50" ht="13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</row>
    <row r="788" spans="1:50" ht="13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</row>
    <row r="789" spans="1:50" ht="13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</row>
    <row r="790" spans="1:50" ht="13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</row>
    <row r="791" spans="1:50" ht="13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</row>
    <row r="792" spans="1:50" ht="13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</row>
    <row r="793" spans="1:50" ht="13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</row>
    <row r="794" spans="1:50" ht="13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</row>
    <row r="795" spans="1:50" ht="13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</row>
    <row r="796" spans="1:50" ht="13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</row>
    <row r="797" spans="1:50" ht="13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</row>
    <row r="798" spans="1:50" ht="13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</row>
    <row r="799" spans="1:50" ht="13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</row>
    <row r="800" spans="1:50" ht="13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</row>
    <row r="801" spans="1:50" ht="13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</row>
    <row r="802" spans="1:50" ht="13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</row>
    <row r="803" spans="1:50" ht="13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</row>
    <row r="804" spans="1:50" ht="13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</row>
    <row r="805" spans="1:50" ht="13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</row>
    <row r="806" spans="1:50" ht="13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</row>
    <row r="807" spans="1:50" ht="13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</row>
    <row r="808" spans="1:50" ht="13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</row>
    <row r="809" spans="1:50" ht="13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</row>
    <row r="810" spans="1:50" ht="13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</row>
    <row r="811" spans="1:50" ht="13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</row>
    <row r="812" spans="1:50" ht="13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</row>
    <row r="813" spans="1:50" ht="13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</row>
    <row r="814" spans="1:50" ht="13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</row>
    <row r="815" spans="1:50" ht="13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</row>
    <row r="816" spans="1:50" ht="13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</row>
    <row r="817" spans="1:50" ht="13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</row>
    <row r="818" spans="1:50" ht="13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</row>
    <row r="819" spans="1:50" ht="13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</row>
    <row r="820" spans="1:50" ht="13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</row>
    <row r="821" spans="1:50" ht="13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</row>
    <row r="822" spans="1:50" ht="13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</row>
    <row r="823" spans="1:50" ht="13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</row>
    <row r="824" spans="1:50" ht="13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</row>
    <row r="825" spans="1:50" ht="13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</row>
    <row r="826" spans="1:50" ht="13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</row>
    <row r="827" spans="1:50" ht="13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</row>
    <row r="828" spans="1:50" ht="13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</row>
    <row r="829" spans="1:50" ht="13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</row>
    <row r="830" spans="1:50" ht="13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</row>
    <row r="831" spans="1:50" ht="13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</row>
    <row r="832" spans="1:50" ht="13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</row>
    <row r="833" spans="1:50" ht="13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</row>
    <row r="834" spans="1:50" ht="13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</row>
    <row r="835" spans="1:50" ht="13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</row>
    <row r="836" spans="1:50" ht="13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</row>
    <row r="837" spans="1:50" ht="13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</row>
    <row r="838" spans="1:50" ht="13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</row>
    <row r="839" spans="1:50" ht="13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</row>
    <row r="840" spans="1:50" ht="13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</row>
    <row r="841" spans="1:50" ht="13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</row>
    <row r="842" spans="1:50" ht="13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</row>
    <row r="843" spans="1:50" ht="13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</row>
    <row r="844" spans="1:50" ht="13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</row>
    <row r="845" spans="1:50" ht="13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</row>
    <row r="846" spans="1:50" ht="13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</row>
    <row r="847" spans="1:50" ht="13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</row>
    <row r="848" spans="1:50" ht="13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</row>
    <row r="849" spans="1:50" ht="13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</row>
    <row r="850" spans="1:50" ht="13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</row>
    <row r="851" spans="1:50" ht="13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</row>
    <row r="852" spans="1:50" ht="13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</row>
    <row r="853" spans="1:50" ht="13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</row>
    <row r="854" spans="1:50" ht="13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</row>
    <row r="855" spans="1:50" ht="13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</row>
    <row r="856" spans="1:50" ht="13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</row>
    <row r="857" spans="1:50" ht="13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</row>
    <row r="858" spans="1:50" ht="13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</row>
    <row r="859" spans="1:50" ht="13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</row>
    <row r="860" spans="1:50" ht="13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</row>
    <row r="861" spans="1:50" ht="13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</row>
    <row r="862" spans="1:50" ht="13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</row>
    <row r="863" spans="1:50" ht="13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</row>
    <row r="864" spans="1:50" ht="13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</row>
    <row r="865" spans="1:50" ht="13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</row>
    <row r="866" spans="1:50" ht="13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</row>
    <row r="867" spans="1:50" ht="13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</row>
    <row r="868" spans="1:50" ht="13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</row>
    <row r="869" spans="1:50" ht="13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</row>
    <row r="870" spans="1:50" ht="13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</row>
    <row r="871" spans="1:50" ht="13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</row>
    <row r="872" spans="1:50" ht="13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</row>
    <row r="873" spans="1:50" ht="13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</row>
    <row r="874" spans="1:50" ht="13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</row>
    <row r="875" spans="1:50" ht="13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</row>
    <row r="876" spans="1:50" ht="13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</row>
    <row r="877" spans="1:50" ht="13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</row>
    <row r="878" spans="1:50" ht="13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</row>
    <row r="879" spans="1:50" ht="13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</row>
    <row r="880" spans="1:50" ht="13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</row>
    <row r="881" spans="1:50" ht="13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</row>
    <row r="882" spans="1:50" ht="13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</row>
    <row r="883" spans="1:50" ht="13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</row>
    <row r="884" spans="1:50" ht="13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</row>
    <row r="885" spans="1:50" ht="13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</row>
    <row r="886" spans="1:50" ht="13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</row>
    <row r="887" spans="1:50" ht="13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</row>
    <row r="888" spans="1:50" ht="13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</row>
    <row r="889" spans="1:50" ht="13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</row>
    <row r="890" spans="1:50" ht="13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</row>
    <row r="891" spans="1:50" ht="13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</row>
    <row r="892" spans="1:50" ht="13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</row>
    <row r="893" spans="1:50" ht="13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</row>
    <row r="894" spans="1:50" ht="13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</row>
    <row r="895" spans="1:50" ht="13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</row>
    <row r="896" spans="1:50" ht="13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</row>
    <row r="897" spans="1:50" ht="13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</row>
    <row r="898" spans="1:50" ht="13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</row>
    <row r="899" spans="1:50" ht="13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</row>
    <row r="900" spans="1:50" ht="13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</row>
    <row r="901" spans="1:50" ht="13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</row>
    <row r="902" spans="1:50" ht="13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</row>
    <row r="903" spans="1:50" ht="13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</row>
    <row r="904" spans="1:50" ht="13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</row>
    <row r="905" spans="1:50" ht="13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</row>
    <row r="906" spans="1:50" ht="13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</row>
    <row r="907" spans="1:50" ht="13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</row>
    <row r="908" spans="1:50" ht="13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</row>
    <row r="909" spans="1:50" ht="13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</row>
    <row r="910" spans="1:50" ht="13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</row>
    <row r="911" spans="1:50" ht="13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</row>
    <row r="912" spans="1:50" ht="13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</row>
    <row r="913" spans="1:50" ht="13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</row>
    <row r="914" spans="1:50" ht="13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</row>
    <row r="915" spans="1:50" ht="13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</row>
    <row r="916" spans="1:50" ht="13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</row>
    <row r="917" spans="1:50" ht="13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</row>
    <row r="918" spans="1:50" ht="13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</row>
    <row r="919" spans="1:50" ht="13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</row>
    <row r="920" spans="1:50" ht="13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</row>
    <row r="921" spans="1:50" ht="13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</row>
    <row r="922" spans="1:50" ht="13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</row>
    <row r="923" spans="1:50" ht="13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</row>
    <row r="924" spans="1:50" ht="13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</row>
    <row r="925" spans="1:50" ht="13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</row>
    <row r="926" spans="1:50" ht="13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</row>
    <row r="927" spans="1:50" ht="13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</row>
    <row r="928" spans="1:50" ht="13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</row>
    <row r="929" spans="1:50" ht="13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</row>
    <row r="930" spans="1:50" ht="13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</row>
    <row r="931" spans="1:50" ht="13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</row>
    <row r="932" spans="1:50" ht="13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</row>
    <row r="933" spans="1:50" ht="13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</row>
    <row r="934" spans="1:50" ht="13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</row>
    <row r="935" spans="1:50" ht="13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</row>
    <row r="936" spans="1:50" ht="13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</row>
    <row r="937" spans="1:50" ht="13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</row>
    <row r="938" spans="1:50" ht="13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</row>
    <row r="939" spans="1:50" ht="13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</row>
    <row r="940" spans="1:50" ht="13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</row>
    <row r="941" spans="1:50" ht="13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</row>
    <row r="942" spans="1:50" ht="13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</row>
    <row r="943" spans="1:50" ht="13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</row>
    <row r="944" spans="1:50" ht="13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</row>
    <row r="945" spans="1:50" ht="13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</row>
    <row r="946" spans="1:50" ht="13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</row>
    <row r="947" spans="1:50" ht="13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</row>
    <row r="948" spans="1:50" ht="13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</row>
    <row r="949" spans="1:50" ht="13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</row>
    <row r="950" spans="1:50" ht="13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</row>
    <row r="951" spans="1:50" ht="13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</row>
    <row r="952" spans="1:50" ht="13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</row>
    <row r="953" spans="1:50" ht="13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</row>
    <row r="954" spans="1:50" ht="13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</row>
    <row r="955" spans="1:50" ht="13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</row>
    <row r="956" spans="1:50" ht="13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</row>
    <row r="957" spans="1:50" ht="13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</row>
    <row r="958" spans="1:50" ht="13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</row>
    <row r="959" spans="1:50" ht="13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</row>
    <row r="960" spans="1:50" ht="13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</row>
    <row r="961" spans="1:50" ht="13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</row>
    <row r="962" spans="1:50" ht="13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</row>
    <row r="963" spans="1:50" ht="13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</row>
    <row r="964" spans="1:50" ht="13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</row>
    <row r="965" spans="1:50" ht="13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</row>
    <row r="966" spans="1:50" ht="13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</row>
    <row r="967" spans="1:50" ht="13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</row>
    <row r="968" spans="1:50" ht="13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</row>
    <row r="969" spans="1:50" ht="13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</row>
    <row r="970" spans="1:50" ht="13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</row>
    <row r="971" spans="1:50" ht="13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</row>
    <row r="972" spans="1:50" ht="13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</row>
    <row r="973" spans="1:50" ht="13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</row>
    <row r="974" spans="1:50" ht="13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</row>
    <row r="975" spans="1:50" ht="13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</row>
    <row r="976" spans="1:50" ht="13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</row>
    <row r="977" spans="1:50" ht="13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</row>
    <row r="978" spans="1:50" ht="13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</row>
    <row r="979" spans="1:50" ht="13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</row>
    <row r="980" spans="1:50" ht="13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</row>
    <row r="981" spans="1:50" ht="13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</row>
    <row r="982" spans="1:50" ht="13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</row>
    <row r="983" spans="1:50" ht="13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</row>
    <row r="984" spans="1:50" ht="13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</row>
    <row r="985" spans="1:50" ht="13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</row>
    <row r="986" spans="1:50" ht="13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</row>
    <row r="987" spans="1:50" ht="13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</row>
    <row r="988" spans="1:50" ht="13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</row>
    <row r="989" spans="1:50" ht="13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</row>
    <row r="990" spans="1:50" ht="13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</row>
    <row r="991" spans="1:50" ht="13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</row>
    <row r="992" spans="1:50" ht="13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</row>
    <row r="993" spans="1:50" ht="13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</row>
    <row r="994" spans="1:50" ht="13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</row>
    <row r="995" spans="1:50" ht="13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</row>
    <row r="996" spans="1:50" ht="13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</row>
    <row r="997" spans="1:50" ht="13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</row>
    <row r="998" spans="1:50" ht="13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</row>
    <row r="999" spans="1:50" ht="13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</row>
    <row r="1000" spans="1:50" ht="13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</row>
    <row r="1001" spans="1:50" ht="13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</row>
    <row r="1002" spans="1:50" ht="13.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</row>
    <row r="1003" spans="1:50" ht="13.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</row>
    <row r="1004" spans="1:50" ht="13.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</row>
    <row r="1005" spans="1:50" ht="13.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</row>
    <row r="1006" spans="1:50" ht="13.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</row>
    <row r="1007" spans="1:50" ht="13.5" customHeight="1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</row>
    <row r="1008" spans="1:50" ht="13.5" customHeight="1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</row>
    <row r="1009" spans="1:50" ht="13.5" customHeight="1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</row>
    <row r="1010" spans="1:50" ht="13.5" customHeight="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</row>
    <row r="1011" spans="1:50" ht="13.5" customHeight="1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</row>
    <row r="1012" spans="1:50" ht="13.5" customHeight="1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</row>
    <row r="1013" spans="1:50" ht="13.5" customHeight="1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</row>
    <row r="1014" spans="1:50" ht="13.5" customHeight="1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</row>
    <row r="1015" spans="1:50" ht="13.5" customHeight="1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</row>
    <row r="1016" spans="1:50" ht="13.5" customHeight="1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</row>
    <row r="1017" spans="1:50" ht="13.5" customHeight="1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</row>
    <row r="1018" spans="1:50" ht="13.5" customHeight="1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</row>
    <row r="1019" spans="1:50" ht="13.5" customHeight="1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</row>
    <row r="1020" spans="1:50" ht="13.5" customHeight="1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</row>
    <row r="1021" spans="1:50" ht="13.5" customHeight="1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</row>
    <row r="1022" spans="1:50" ht="13.5" customHeight="1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</row>
    <row r="1023" spans="1:50" ht="13.5" customHeight="1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</row>
    <row r="1024" spans="1:50" ht="13.5" customHeight="1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</row>
    <row r="1025" spans="1:50" ht="13.5" customHeight="1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</row>
    <row r="1026" spans="1:50" ht="13.5" customHeight="1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</row>
    <row r="1027" spans="1:50" ht="13.5" customHeight="1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</row>
    <row r="1028" spans="1:50" ht="13.5" customHeight="1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</row>
    <row r="1029" spans="1:50" ht="13.5" customHeight="1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</row>
    <row r="1030" spans="1:50" ht="13.5" customHeight="1" x14ac:dyDescent="0.25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</row>
    <row r="1031" spans="1:50" ht="13.5" customHeight="1" x14ac:dyDescent="0.25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</row>
    <row r="1032" spans="1:50" ht="13.5" customHeight="1" x14ac:dyDescent="0.25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</row>
    <row r="1033" spans="1:50" ht="13.5" customHeight="1" x14ac:dyDescent="0.25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</row>
    <row r="1034" spans="1:50" ht="13.5" customHeight="1" x14ac:dyDescent="0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</row>
    <row r="1035" spans="1:50" ht="13.5" customHeight="1" x14ac:dyDescent="0.2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</row>
    <row r="1036" spans="1:50" ht="13.5" customHeight="1" x14ac:dyDescent="0.25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</row>
    <row r="1037" spans="1:50" ht="13.5" customHeight="1" x14ac:dyDescent="0.25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</row>
    <row r="1038" spans="1:50" ht="13.5" customHeight="1" x14ac:dyDescent="0.25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</row>
    <row r="1039" spans="1:50" ht="13.5" customHeight="1" x14ac:dyDescent="0.25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</row>
  </sheetData>
  <sheetProtection algorithmName="SHA-512" hashValue="0/dZt4BwG+KSuh9ObRA5MRIiH/Mds0TAZNGDYPgJ15pQhPqudbuEdWDsE2pe16IKB2tkBzqXhp+z+IpD4Yyo0Q==" saltValue="Bmc+Q8mkZnBzITjtET3V7A==" spinCount="100000" sheet="1" objects="1" scenarios="1" selectLockedCells="1" selectUnlockedCells="1"/>
  <mergeCells count="328">
    <mergeCell ref="A86:D86"/>
    <mergeCell ref="A87:D87"/>
    <mergeCell ref="A88:D88"/>
    <mergeCell ref="A89:D89"/>
    <mergeCell ref="A90:D90"/>
    <mergeCell ref="A92:B92"/>
    <mergeCell ref="A93:D93"/>
    <mergeCell ref="G78:H78"/>
    <mergeCell ref="I78:J78"/>
    <mergeCell ref="A79:D79"/>
    <mergeCell ref="A80:D80"/>
    <mergeCell ref="A81:D81"/>
    <mergeCell ref="A82:D82"/>
    <mergeCell ref="A83:D83"/>
    <mergeCell ref="A84:D84"/>
    <mergeCell ref="A85:D85"/>
    <mergeCell ref="A70:D70"/>
    <mergeCell ref="A71:D71"/>
    <mergeCell ref="A72:D72"/>
    <mergeCell ref="A73:D73"/>
    <mergeCell ref="A74:D74"/>
    <mergeCell ref="A75:D75"/>
    <mergeCell ref="A77:D77"/>
    <mergeCell ref="A78:D78"/>
    <mergeCell ref="E78:F78"/>
    <mergeCell ref="A59:D59"/>
    <mergeCell ref="A60:D60"/>
    <mergeCell ref="A61:D61"/>
    <mergeCell ref="A62:D62"/>
    <mergeCell ref="AA66:AB66"/>
    <mergeCell ref="AC66:AD66"/>
    <mergeCell ref="AC78:AD78"/>
    <mergeCell ref="M66:N66"/>
    <mergeCell ref="O66:P66"/>
    <mergeCell ref="Q66:R66"/>
    <mergeCell ref="S66:T66"/>
    <mergeCell ref="U66:V66"/>
    <mergeCell ref="W66:X66"/>
    <mergeCell ref="Y66:Z66"/>
    <mergeCell ref="A63:D63"/>
    <mergeCell ref="A65:D65"/>
    <mergeCell ref="A66:D66"/>
    <mergeCell ref="E66:F66"/>
    <mergeCell ref="G66:H66"/>
    <mergeCell ref="I66:J66"/>
    <mergeCell ref="K66:L66"/>
    <mergeCell ref="A67:D67"/>
    <mergeCell ref="A68:D68"/>
    <mergeCell ref="A69:D69"/>
    <mergeCell ref="A48:D48"/>
    <mergeCell ref="E49:F49"/>
    <mergeCell ref="G49:H49"/>
    <mergeCell ref="I49:J49"/>
    <mergeCell ref="AC49:AD49"/>
    <mergeCell ref="Y78:Z78"/>
    <mergeCell ref="AA78:AB78"/>
    <mergeCell ref="K78:L78"/>
    <mergeCell ref="M78:N78"/>
    <mergeCell ref="O78:P78"/>
    <mergeCell ref="Q78:R78"/>
    <mergeCell ref="S78:T78"/>
    <mergeCell ref="U78:V78"/>
    <mergeCell ref="W78:X78"/>
    <mergeCell ref="A49:D49"/>
    <mergeCell ref="A50:D50"/>
    <mergeCell ref="A51:D51"/>
    <mergeCell ref="A52:D52"/>
    <mergeCell ref="A53:D53"/>
    <mergeCell ref="A54:D54"/>
    <mergeCell ref="A55:D55"/>
    <mergeCell ref="A56:D56"/>
    <mergeCell ref="A57:D57"/>
    <mergeCell ref="A58:D58"/>
    <mergeCell ref="A38:C38"/>
    <mergeCell ref="A39:C39"/>
    <mergeCell ref="A40:C40"/>
    <mergeCell ref="A41:C41"/>
    <mergeCell ref="A42:C42"/>
    <mergeCell ref="A43:C43"/>
    <mergeCell ref="A44:C44"/>
    <mergeCell ref="A45:D45"/>
    <mergeCell ref="A46:D46"/>
    <mergeCell ref="S37:T37"/>
    <mergeCell ref="U37:V37"/>
    <mergeCell ref="W37:X37"/>
    <mergeCell ref="Y37:Z37"/>
    <mergeCell ref="AA37:AB37"/>
    <mergeCell ref="AC37:AD37"/>
    <mergeCell ref="A36:D36"/>
    <mergeCell ref="A37:D37"/>
    <mergeCell ref="E37:F37"/>
    <mergeCell ref="G37:H37"/>
    <mergeCell ref="I37:J37"/>
    <mergeCell ref="K37:L37"/>
    <mergeCell ref="M37:N37"/>
    <mergeCell ref="A29:D29"/>
    <mergeCell ref="A30:D30"/>
    <mergeCell ref="A31:D31"/>
    <mergeCell ref="A32:D32"/>
    <mergeCell ref="A33:D33"/>
    <mergeCell ref="A34:D34"/>
    <mergeCell ref="E34:F34"/>
    <mergeCell ref="O37:P37"/>
    <mergeCell ref="Q37:R37"/>
    <mergeCell ref="Q28:R28"/>
    <mergeCell ref="S28:T28"/>
    <mergeCell ref="U28:V28"/>
    <mergeCell ref="W28:X28"/>
    <mergeCell ref="Y28:Z28"/>
    <mergeCell ref="AA28:AB28"/>
    <mergeCell ref="AC28:AD28"/>
    <mergeCell ref="A28:D28"/>
    <mergeCell ref="E28:F28"/>
    <mergeCell ref="G28:H28"/>
    <mergeCell ref="I28:J28"/>
    <mergeCell ref="K28:L28"/>
    <mergeCell ref="M28:N28"/>
    <mergeCell ref="O28:P28"/>
    <mergeCell ref="Y49:Z49"/>
    <mergeCell ref="AA49:AB49"/>
    <mergeCell ref="K49:L49"/>
    <mergeCell ref="M49:N49"/>
    <mergeCell ref="O49:P49"/>
    <mergeCell ref="Q49:R49"/>
    <mergeCell ref="S49:T49"/>
    <mergeCell ref="U49:V49"/>
    <mergeCell ref="W49:X49"/>
    <mergeCell ref="AC27:AD27"/>
    <mergeCell ref="K27:L27"/>
    <mergeCell ref="M27:N27"/>
    <mergeCell ref="O27:P27"/>
    <mergeCell ref="Q27:R27"/>
    <mergeCell ref="S27:T27"/>
    <mergeCell ref="U27:V27"/>
    <mergeCell ref="W27:X27"/>
    <mergeCell ref="A24:D24"/>
    <mergeCell ref="A25:D25"/>
    <mergeCell ref="E25:F25"/>
    <mergeCell ref="A27:D27"/>
    <mergeCell ref="E27:F27"/>
    <mergeCell ref="G27:H27"/>
    <mergeCell ref="I27:J27"/>
    <mergeCell ref="A17:D17"/>
    <mergeCell ref="A18:D18"/>
    <mergeCell ref="A19:D19"/>
    <mergeCell ref="A20:D20"/>
    <mergeCell ref="A21:D21"/>
    <mergeCell ref="A22:D22"/>
    <mergeCell ref="A23:D23"/>
    <mergeCell ref="Y27:Z27"/>
    <mergeCell ref="AA27:AB27"/>
    <mergeCell ref="Q16:R16"/>
    <mergeCell ref="S16:T16"/>
    <mergeCell ref="U16:V16"/>
    <mergeCell ref="W16:X16"/>
    <mergeCell ref="Y16:Z16"/>
    <mergeCell ref="AA16:AB16"/>
    <mergeCell ref="AC16:AD16"/>
    <mergeCell ref="A16:D16"/>
    <mergeCell ref="E16:F16"/>
    <mergeCell ref="G16:H16"/>
    <mergeCell ref="I16:J16"/>
    <mergeCell ref="K16:L16"/>
    <mergeCell ref="M16:N16"/>
    <mergeCell ref="O16:P16"/>
    <mergeCell ref="AC15:AD15"/>
    <mergeCell ref="K15:L15"/>
    <mergeCell ref="M15:N15"/>
    <mergeCell ref="O15:P15"/>
    <mergeCell ref="Q15:R15"/>
    <mergeCell ref="S15:T15"/>
    <mergeCell ref="U15:V15"/>
    <mergeCell ref="W15:X15"/>
    <mergeCell ref="C11:D11"/>
    <mergeCell ref="A12:D12"/>
    <mergeCell ref="A13:D13"/>
    <mergeCell ref="A15:D15"/>
    <mergeCell ref="E15:F15"/>
    <mergeCell ref="G15:H15"/>
    <mergeCell ref="I15:J15"/>
    <mergeCell ref="A8:B8"/>
    <mergeCell ref="C8:D8"/>
    <mergeCell ref="A9:B9"/>
    <mergeCell ref="C9:D9"/>
    <mergeCell ref="A10:B10"/>
    <mergeCell ref="C10:D10"/>
    <mergeCell ref="A11:B11"/>
    <mergeCell ref="Y15:Z15"/>
    <mergeCell ref="AA15:AB15"/>
    <mergeCell ref="Q7:R7"/>
    <mergeCell ref="S7:T7"/>
    <mergeCell ref="U7:V7"/>
    <mergeCell ref="W7:X7"/>
    <mergeCell ref="Y7:Z7"/>
    <mergeCell ref="AA7:AB7"/>
    <mergeCell ref="AC7:AD7"/>
    <mergeCell ref="A7:D7"/>
    <mergeCell ref="E7:F7"/>
    <mergeCell ref="G7:H7"/>
    <mergeCell ref="I7:J7"/>
    <mergeCell ref="K7:L7"/>
    <mergeCell ref="M7:N7"/>
    <mergeCell ref="O7:P7"/>
    <mergeCell ref="Q6:R6"/>
    <mergeCell ref="S6:T6"/>
    <mergeCell ref="U6:V6"/>
    <mergeCell ref="W6:X6"/>
    <mergeCell ref="Y6:Z6"/>
    <mergeCell ref="AA6:AB6"/>
    <mergeCell ref="AC6:AD6"/>
    <mergeCell ref="A6:D6"/>
    <mergeCell ref="E6:F6"/>
    <mergeCell ref="G6:H6"/>
    <mergeCell ref="I6:J6"/>
    <mergeCell ref="K6:L6"/>
    <mergeCell ref="M6:N6"/>
    <mergeCell ref="O6:P6"/>
    <mergeCell ref="Q100:R100"/>
    <mergeCell ref="S100:T100"/>
    <mergeCell ref="U100:V100"/>
    <mergeCell ref="W100:X100"/>
    <mergeCell ref="Y100:Z100"/>
    <mergeCell ref="AA100:AB100"/>
    <mergeCell ref="AC100:AD100"/>
    <mergeCell ref="A100:D100"/>
    <mergeCell ref="E100:F100"/>
    <mergeCell ref="G100:H100"/>
    <mergeCell ref="I100:J100"/>
    <mergeCell ref="K100:L100"/>
    <mergeCell ref="M100:N100"/>
    <mergeCell ref="O100:P100"/>
    <mergeCell ref="S96:T96"/>
    <mergeCell ref="U96:V96"/>
    <mergeCell ref="W96:X96"/>
    <mergeCell ref="Y96:Z96"/>
    <mergeCell ref="AA96:AB96"/>
    <mergeCell ref="AC96:AD96"/>
    <mergeCell ref="O97:P97"/>
    <mergeCell ref="Q97:R97"/>
    <mergeCell ref="S97:T97"/>
    <mergeCell ref="U97:V97"/>
    <mergeCell ref="W97:X97"/>
    <mergeCell ref="Y97:Z97"/>
    <mergeCell ref="AA97:AB97"/>
    <mergeCell ref="AC97:AD97"/>
    <mergeCell ref="S94:T94"/>
    <mergeCell ref="U94:V94"/>
    <mergeCell ref="W94:X94"/>
    <mergeCell ref="Y94:Z94"/>
    <mergeCell ref="AA94:AB94"/>
    <mergeCell ref="AC94:AD94"/>
    <mergeCell ref="O95:P95"/>
    <mergeCell ref="Q95:R95"/>
    <mergeCell ref="S95:T95"/>
    <mergeCell ref="U95:V95"/>
    <mergeCell ref="W95:X95"/>
    <mergeCell ref="Y95:Z95"/>
    <mergeCell ref="AA95:AB95"/>
    <mergeCell ref="AC95:AD95"/>
    <mergeCell ref="S93:T93"/>
    <mergeCell ref="U93:V93"/>
    <mergeCell ref="W93:X93"/>
    <mergeCell ref="Y93:Z93"/>
    <mergeCell ref="AA93:AB93"/>
    <mergeCell ref="AC93:AD93"/>
    <mergeCell ref="E93:F93"/>
    <mergeCell ref="G93:H93"/>
    <mergeCell ref="I93:J93"/>
    <mergeCell ref="K93:L93"/>
    <mergeCell ref="M93:N93"/>
    <mergeCell ref="O93:P93"/>
    <mergeCell ref="Q93:R93"/>
    <mergeCell ref="Q99:R99"/>
    <mergeCell ref="S99:T99"/>
    <mergeCell ref="U99:V99"/>
    <mergeCell ref="W99:X99"/>
    <mergeCell ref="Y99:Z99"/>
    <mergeCell ref="AA99:AB99"/>
    <mergeCell ref="AC99:AD99"/>
    <mergeCell ref="A99:D99"/>
    <mergeCell ref="E99:F99"/>
    <mergeCell ref="G99:H99"/>
    <mergeCell ref="I99:J99"/>
    <mergeCell ref="K99:L99"/>
    <mergeCell ref="M99:N99"/>
    <mergeCell ref="O99:P99"/>
    <mergeCell ref="Q98:R98"/>
    <mergeCell ref="S98:T98"/>
    <mergeCell ref="U98:V98"/>
    <mergeCell ref="W98:X98"/>
    <mergeCell ref="Y98:Z98"/>
    <mergeCell ref="AA98:AB98"/>
    <mergeCell ref="AC98:AD98"/>
    <mergeCell ref="A98:D98"/>
    <mergeCell ref="E98:F98"/>
    <mergeCell ref="G98:H98"/>
    <mergeCell ref="I98:J98"/>
    <mergeCell ref="K98:L98"/>
    <mergeCell ref="M98:N98"/>
    <mergeCell ref="O98:P98"/>
    <mergeCell ref="E96:F96"/>
    <mergeCell ref="G96:H96"/>
    <mergeCell ref="I96:J96"/>
    <mergeCell ref="K96:L96"/>
    <mergeCell ref="M96:N96"/>
    <mergeCell ref="O96:P96"/>
    <mergeCell ref="Q96:R96"/>
    <mergeCell ref="A96:D96"/>
    <mergeCell ref="A97:D97"/>
    <mergeCell ref="E97:F97"/>
    <mergeCell ref="G97:H97"/>
    <mergeCell ref="I97:J97"/>
    <mergeCell ref="K97:L97"/>
    <mergeCell ref="M97:N97"/>
    <mergeCell ref="E94:F94"/>
    <mergeCell ref="G94:H94"/>
    <mergeCell ref="I94:J94"/>
    <mergeCell ref="K94:L94"/>
    <mergeCell ref="M94:N94"/>
    <mergeCell ref="O94:P94"/>
    <mergeCell ref="Q94:R94"/>
    <mergeCell ref="A94:D94"/>
    <mergeCell ref="A95:D95"/>
    <mergeCell ref="E95:F95"/>
    <mergeCell ref="G95:H95"/>
    <mergeCell ref="I95:J95"/>
    <mergeCell ref="K95:L95"/>
    <mergeCell ref="M95:N95"/>
  </mergeCells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Operating Budget 2025-2026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desig</cp:lastModifiedBy>
  <dcterms:modified xsi:type="dcterms:W3CDTF">2026-01-24T13:59:13Z</dcterms:modified>
</cp:coreProperties>
</file>